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yuki_\Downloads\"/>
    </mc:Choice>
  </mc:AlternateContent>
  <xr:revisionPtr revIDLastSave="0" documentId="13_ncr:1_{15BF3556-7641-4D96-BE90-C59A27C72B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チーム" sheetId="1" r:id="rId1"/>
    <sheet name="ゴールドレディース" sheetId="2" r:id="rId2"/>
    <sheet name="ミドルシルバー" sheetId="3" r:id="rId3"/>
    <sheet name="フリー" sheetId="5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2" i="5" l="1"/>
  <c r="Y32" i="5"/>
  <c r="V32" i="5"/>
  <c r="T32" i="5"/>
  <c r="Q32" i="5"/>
  <c r="O32" i="5"/>
  <c r="L32" i="5"/>
  <c r="J32" i="5"/>
  <c r="G32" i="5"/>
  <c r="E32" i="5"/>
  <c r="AA31" i="5"/>
  <c r="AB31" i="5" s="1"/>
  <c r="Y31" i="5"/>
  <c r="V31" i="5"/>
  <c r="T31" i="5"/>
  <c r="Q31" i="5"/>
  <c r="O31" i="5"/>
  <c r="L31" i="5"/>
  <c r="J31" i="5"/>
  <c r="G31" i="5"/>
  <c r="E31" i="5"/>
  <c r="AA30" i="5"/>
  <c r="Y30" i="5"/>
  <c r="V30" i="5"/>
  <c r="T30" i="5"/>
  <c r="Q30" i="5"/>
  <c r="O30" i="5"/>
  <c r="L30" i="5"/>
  <c r="J30" i="5"/>
  <c r="I31" i="5" s="1"/>
  <c r="G30" i="5"/>
  <c r="E30" i="5"/>
  <c r="V27" i="5"/>
  <c r="T27" i="5"/>
  <c r="Q27" i="5"/>
  <c r="O27" i="5"/>
  <c r="L27" i="5"/>
  <c r="J27" i="5"/>
  <c r="G27" i="5"/>
  <c r="E27" i="5"/>
  <c r="AG26" i="5"/>
  <c r="AC26" i="5"/>
  <c r="AE24" i="5" s="1"/>
  <c r="V26" i="5"/>
  <c r="T26" i="5"/>
  <c r="Q26" i="5"/>
  <c r="O26" i="5"/>
  <c r="L26" i="5"/>
  <c r="J26" i="5"/>
  <c r="G26" i="5"/>
  <c r="E26" i="5"/>
  <c r="V25" i="5"/>
  <c r="T25" i="5"/>
  <c r="S26" i="5" s="1"/>
  <c r="Q25" i="5"/>
  <c r="R26" i="5" s="1"/>
  <c r="O25" i="5"/>
  <c r="L25" i="5"/>
  <c r="J25" i="5"/>
  <c r="G25" i="5"/>
  <c r="E25" i="5"/>
  <c r="D26" i="5" s="1"/>
  <c r="Q22" i="5"/>
  <c r="O22" i="5"/>
  <c r="L22" i="5"/>
  <c r="J22" i="5"/>
  <c r="G22" i="5"/>
  <c r="E22" i="5"/>
  <c r="AG21" i="5"/>
  <c r="AC21" i="5"/>
  <c r="AE19" i="5" s="1"/>
  <c r="AB21" i="5"/>
  <c r="X21" i="5"/>
  <c r="Z19" i="5" s="1"/>
  <c r="Q21" i="5"/>
  <c r="O21" i="5"/>
  <c r="L21" i="5"/>
  <c r="J21" i="5"/>
  <c r="G21" i="5"/>
  <c r="E21" i="5"/>
  <c r="Q20" i="5"/>
  <c r="O20" i="5"/>
  <c r="N21" i="5" s="1"/>
  <c r="L20" i="5"/>
  <c r="J20" i="5"/>
  <c r="G20" i="5"/>
  <c r="E20" i="5"/>
  <c r="D21" i="5" s="1"/>
  <c r="F19" i="5" s="1"/>
  <c r="L17" i="5"/>
  <c r="J17" i="5"/>
  <c r="G17" i="5"/>
  <c r="E17" i="5"/>
  <c r="AG16" i="5"/>
  <c r="AC16" i="5"/>
  <c r="AE14" i="5" s="1"/>
  <c r="AB16" i="5"/>
  <c r="X16" i="5"/>
  <c r="Z14" i="5" s="1"/>
  <c r="W16" i="5"/>
  <c r="S16" i="5"/>
  <c r="U14" i="5" s="1"/>
  <c r="M16" i="5"/>
  <c r="L16" i="5"/>
  <c r="J16" i="5"/>
  <c r="G16" i="5"/>
  <c r="E16" i="5"/>
  <c r="L15" i="5"/>
  <c r="J15" i="5"/>
  <c r="G15" i="5"/>
  <c r="E15" i="5"/>
  <c r="G12" i="5"/>
  <c r="E12" i="5"/>
  <c r="AG11" i="5"/>
  <c r="AC11" i="5"/>
  <c r="AE9" i="5" s="1"/>
  <c r="AB11" i="5"/>
  <c r="X11" i="5"/>
  <c r="Z9" i="5" s="1"/>
  <c r="W11" i="5"/>
  <c r="S11" i="5"/>
  <c r="U9" i="5" s="1"/>
  <c r="R11" i="5"/>
  <c r="N11" i="5"/>
  <c r="P9" i="5" s="1"/>
  <c r="H11" i="5"/>
  <c r="AK9" i="5" s="1"/>
  <c r="G11" i="5"/>
  <c r="E11" i="5"/>
  <c r="G10" i="5"/>
  <c r="E10" i="5"/>
  <c r="AG6" i="5"/>
  <c r="AC6" i="5"/>
  <c r="AE4" i="5" s="1"/>
  <c r="AB6" i="5"/>
  <c r="X6" i="5"/>
  <c r="Z4" i="5" s="1"/>
  <c r="W6" i="5"/>
  <c r="S6" i="5"/>
  <c r="U4" i="5" s="1"/>
  <c r="R6" i="5"/>
  <c r="N6" i="5"/>
  <c r="M6" i="5"/>
  <c r="I6" i="5"/>
  <c r="AN4" i="5"/>
  <c r="AC3" i="5"/>
  <c r="X3" i="5"/>
  <c r="S3" i="5"/>
  <c r="N3" i="5"/>
  <c r="I3" i="5"/>
  <c r="D3" i="5"/>
  <c r="AB32" i="3"/>
  <c r="Z32" i="3"/>
  <c r="W32" i="3"/>
  <c r="U32" i="3"/>
  <c r="R32" i="3"/>
  <c r="P32" i="3"/>
  <c r="M32" i="3"/>
  <c r="K32" i="3"/>
  <c r="H32" i="3"/>
  <c r="F32" i="3"/>
  <c r="AB31" i="3"/>
  <c r="Z31" i="3"/>
  <c r="W31" i="3"/>
  <c r="U31" i="3"/>
  <c r="R31" i="3"/>
  <c r="P31" i="3"/>
  <c r="M31" i="3"/>
  <c r="K31" i="3"/>
  <c r="H31" i="3"/>
  <c r="F31" i="3"/>
  <c r="AU30" i="3"/>
  <c r="AB30" i="3"/>
  <c r="Z30" i="3"/>
  <c r="W30" i="3"/>
  <c r="U30" i="3"/>
  <c r="R30" i="3"/>
  <c r="P30" i="3"/>
  <c r="M30" i="3"/>
  <c r="K30" i="3"/>
  <c r="H30" i="3"/>
  <c r="F30" i="3"/>
  <c r="W27" i="3"/>
  <c r="U27" i="3"/>
  <c r="R27" i="3"/>
  <c r="P27" i="3"/>
  <c r="M27" i="3"/>
  <c r="K27" i="3"/>
  <c r="H27" i="3"/>
  <c r="F27" i="3"/>
  <c r="AH26" i="3"/>
  <c r="AD26" i="3"/>
  <c r="AF24" i="3" s="1"/>
  <c r="W26" i="3"/>
  <c r="U26" i="3"/>
  <c r="R26" i="3"/>
  <c r="P26" i="3"/>
  <c r="M26" i="3"/>
  <c r="K26" i="3"/>
  <c r="H26" i="3"/>
  <c r="F26" i="3"/>
  <c r="AU25" i="3"/>
  <c r="W25" i="3"/>
  <c r="U25" i="3"/>
  <c r="R25" i="3"/>
  <c r="O26" i="3" s="1"/>
  <c r="P25" i="3"/>
  <c r="M25" i="3"/>
  <c r="K25" i="3"/>
  <c r="H25" i="3"/>
  <c r="F25" i="3"/>
  <c r="R22" i="3"/>
  <c r="P22" i="3"/>
  <c r="O21" i="3" s="1"/>
  <c r="Q19" i="3" s="1"/>
  <c r="M22" i="3"/>
  <c r="K22" i="3"/>
  <c r="H22" i="3"/>
  <c r="F22" i="3"/>
  <c r="AH21" i="3"/>
  <c r="AD21" i="3"/>
  <c r="AC21" i="3"/>
  <c r="Y21" i="3"/>
  <c r="R21" i="3"/>
  <c r="P21" i="3"/>
  <c r="M21" i="3"/>
  <c r="K21" i="3"/>
  <c r="H21" i="3"/>
  <c r="F21" i="3"/>
  <c r="AU20" i="3"/>
  <c r="R20" i="3"/>
  <c r="P20" i="3"/>
  <c r="M20" i="3"/>
  <c r="K20" i="3"/>
  <c r="H20" i="3"/>
  <c r="F20" i="3"/>
  <c r="M17" i="3"/>
  <c r="K17" i="3"/>
  <c r="H17" i="3"/>
  <c r="F17" i="3"/>
  <c r="AU16" i="3"/>
  <c r="AH16" i="3"/>
  <c r="AD16" i="3"/>
  <c r="AF14" i="3" s="1"/>
  <c r="AC16" i="3"/>
  <c r="Y16" i="3"/>
  <c r="AA14" i="3" s="1"/>
  <c r="X16" i="3"/>
  <c r="T16" i="3"/>
  <c r="V14" i="3" s="1"/>
  <c r="M16" i="3"/>
  <c r="K16" i="3"/>
  <c r="H16" i="3"/>
  <c r="F16" i="3"/>
  <c r="M15" i="3"/>
  <c r="K15" i="3"/>
  <c r="H15" i="3"/>
  <c r="F15" i="3"/>
  <c r="H12" i="3"/>
  <c r="F12" i="3"/>
  <c r="AU11" i="3"/>
  <c r="AH11" i="3"/>
  <c r="AD11" i="3"/>
  <c r="AC11" i="3"/>
  <c r="Y11" i="3"/>
  <c r="X11" i="3"/>
  <c r="V9" i="3" s="1"/>
  <c r="T11" i="3"/>
  <c r="S11" i="3"/>
  <c r="O11" i="3"/>
  <c r="Q9" i="3" s="1"/>
  <c r="H11" i="3"/>
  <c r="F11" i="3"/>
  <c r="H10" i="3"/>
  <c r="F10" i="3"/>
  <c r="AU6" i="3"/>
  <c r="AH6" i="3"/>
  <c r="AD6" i="3"/>
  <c r="AF4" i="3" s="1"/>
  <c r="AC6" i="3"/>
  <c r="Y6" i="3"/>
  <c r="AA4" i="3" s="1"/>
  <c r="X6" i="3"/>
  <c r="T6" i="3"/>
  <c r="S6" i="3"/>
  <c r="O6" i="3"/>
  <c r="Q4" i="3" s="1"/>
  <c r="N6" i="3"/>
  <c r="J6" i="3"/>
  <c r="AO4" i="3"/>
  <c r="V4" i="3"/>
  <c r="AD3" i="3"/>
  <c r="Y3" i="3"/>
  <c r="O3" i="3"/>
  <c r="J3" i="3"/>
  <c r="V27" i="2"/>
  <c r="T27" i="2"/>
  <c r="Q27" i="2"/>
  <c r="O27" i="2"/>
  <c r="L27" i="2"/>
  <c r="J27" i="2"/>
  <c r="G27" i="2"/>
  <c r="E27" i="2"/>
  <c r="V26" i="2"/>
  <c r="T26" i="2"/>
  <c r="Q26" i="2"/>
  <c r="O26" i="2"/>
  <c r="L26" i="2"/>
  <c r="J26" i="2"/>
  <c r="G26" i="2"/>
  <c r="E26" i="2"/>
  <c r="AO25" i="2"/>
  <c r="V25" i="2"/>
  <c r="T25" i="2"/>
  <c r="Q25" i="2"/>
  <c r="O25" i="2"/>
  <c r="L25" i="2"/>
  <c r="J25" i="2"/>
  <c r="I26" i="2" s="1"/>
  <c r="K24" i="2" s="1"/>
  <c r="G25" i="2"/>
  <c r="E25" i="2"/>
  <c r="D26" i="2" s="1"/>
  <c r="Q22" i="2"/>
  <c r="O22" i="2"/>
  <c r="L22" i="2"/>
  <c r="J22" i="2"/>
  <c r="G22" i="2"/>
  <c r="E22" i="2"/>
  <c r="AB21" i="2"/>
  <c r="X21" i="2"/>
  <c r="Z19" i="2" s="1"/>
  <c r="Q21" i="2"/>
  <c r="O21" i="2"/>
  <c r="L21" i="2"/>
  <c r="J21" i="2"/>
  <c r="G21" i="2"/>
  <c r="E21" i="2"/>
  <c r="AO20" i="2"/>
  <c r="Q20" i="2"/>
  <c r="O20" i="2"/>
  <c r="L20" i="2"/>
  <c r="J20" i="2"/>
  <c r="G20" i="2"/>
  <c r="E20" i="2"/>
  <c r="L17" i="2"/>
  <c r="J17" i="2"/>
  <c r="G17" i="2"/>
  <c r="E17" i="2"/>
  <c r="AO16" i="2"/>
  <c r="AB16" i="2"/>
  <c r="X16" i="2"/>
  <c r="W16" i="2"/>
  <c r="S16" i="2"/>
  <c r="U14" i="2" s="1"/>
  <c r="L16" i="2"/>
  <c r="J16" i="2"/>
  <c r="G16" i="2"/>
  <c r="E16" i="2"/>
  <c r="L15" i="2"/>
  <c r="J15" i="2"/>
  <c r="G15" i="2"/>
  <c r="E15" i="2"/>
  <c r="G12" i="2"/>
  <c r="E12" i="2"/>
  <c r="AO11" i="2"/>
  <c r="AB11" i="2"/>
  <c r="Z9" i="2" s="1"/>
  <c r="X11" i="2"/>
  <c r="W11" i="2"/>
  <c r="S11" i="2"/>
  <c r="U9" i="2" s="1"/>
  <c r="R11" i="2"/>
  <c r="P9" i="2" s="1"/>
  <c r="N11" i="2"/>
  <c r="G11" i="2"/>
  <c r="H11" i="2" s="1"/>
  <c r="AF9" i="2" s="1"/>
  <c r="E11" i="2"/>
  <c r="G10" i="2"/>
  <c r="E10" i="2"/>
  <c r="AO6" i="2"/>
  <c r="AB6" i="2"/>
  <c r="X6" i="2"/>
  <c r="Z4" i="2" s="1"/>
  <c r="W6" i="2"/>
  <c r="U4" i="2" s="1"/>
  <c r="S6" i="2"/>
  <c r="R6" i="2"/>
  <c r="N6" i="2"/>
  <c r="P4" i="2" s="1"/>
  <c r="M6" i="2"/>
  <c r="I6" i="2"/>
  <c r="AI4" i="2"/>
  <c r="X3" i="2"/>
  <c r="S3" i="2"/>
  <c r="N3" i="2"/>
  <c r="I3" i="2"/>
  <c r="D3" i="2"/>
  <c r="K29" i="5" l="1"/>
  <c r="P24" i="5"/>
  <c r="AI14" i="2"/>
  <c r="N26" i="2"/>
  <c r="P24" i="2" s="1"/>
  <c r="AA9" i="3"/>
  <c r="U24" i="5"/>
  <c r="M31" i="5"/>
  <c r="H21" i="2"/>
  <c r="R21" i="5"/>
  <c r="M21" i="2"/>
  <c r="Y31" i="3"/>
  <c r="W26" i="5"/>
  <c r="N31" i="5"/>
  <c r="AN14" i="5"/>
  <c r="R31" i="5"/>
  <c r="D16" i="5"/>
  <c r="F14" i="5" s="1"/>
  <c r="AN19" i="5"/>
  <c r="S31" i="5"/>
  <c r="AM29" i="5" s="1"/>
  <c r="W26" i="2"/>
  <c r="D11" i="2"/>
  <c r="S26" i="3"/>
  <c r="Q24" i="3" s="1"/>
  <c r="AI9" i="2"/>
  <c r="AL4" i="3"/>
  <c r="AO29" i="3"/>
  <c r="M26" i="5"/>
  <c r="AK24" i="5" s="1"/>
  <c r="I16" i="3"/>
  <c r="D11" i="5"/>
  <c r="F9" i="5" s="1"/>
  <c r="N26" i="5"/>
  <c r="H21" i="5"/>
  <c r="AM19" i="5" s="1"/>
  <c r="H26" i="5"/>
  <c r="H31" i="5"/>
  <c r="H16" i="2"/>
  <c r="P4" i="5"/>
  <c r="AN29" i="5"/>
  <c r="AF19" i="3"/>
  <c r="E21" i="3"/>
  <c r="J21" i="3"/>
  <c r="L19" i="3" s="1"/>
  <c r="N21" i="3"/>
  <c r="J26" i="3"/>
  <c r="L24" i="3" s="1"/>
  <c r="I26" i="3"/>
  <c r="T31" i="3"/>
  <c r="V29" i="3" s="1"/>
  <c r="S21" i="3"/>
  <c r="X31" i="3"/>
  <c r="AF9" i="3"/>
  <c r="O31" i="3"/>
  <c r="Q29" i="3" s="1"/>
  <c r="J16" i="3"/>
  <c r="L14" i="3" s="1"/>
  <c r="AA19" i="3"/>
  <c r="AC31" i="3"/>
  <c r="N31" i="3"/>
  <c r="F9" i="2"/>
  <c r="AC9" i="2"/>
  <c r="AC4" i="2"/>
  <c r="I31" i="3"/>
  <c r="I21" i="5"/>
  <c r="F24" i="2"/>
  <c r="N16" i="3"/>
  <c r="AL14" i="3" s="1"/>
  <c r="N26" i="3"/>
  <c r="M16" i="2"/>
  <c r="I21" i="2"/>
  <c r="K19" i="2" s="1"/>
  <c r="R26" i="2"/>
  <c r="K4" i="2"/>
  <c r="D16" i="2"/>
  <c r="Z14" i="2"/>
  <c r="S26" i="2"/>
  <c r="U24" i="2" s="1"/>
  <c r="T26" i="3"/>
  <c r="V24" i="3" s="1"/>
  <c r="J31" i="3"/>
  <c r="L29" i="3" s="1"/>
  <c r="K4" i="5"/>
  <c r="H16" i="5"/>
  <c r="M21" i="5"/>
  <c r="P19" i="5"/>
  <c r="AI4" i="3"/>
  <c r="L4" i="3"/>
  <c r="I16" i="2"/>
  <c r="K14" i="2" s="1"/>
  <c r="E11" i="3"/>
  <c r="I11" i="3"/>
  <c r="N21" i="2"/>
  <c r="P19" i="2" s="1"/>
  <c r="X26" i="3"/>
  <c r="AM4" i="5"/>
  <c r="AK4" i="5"/>
  <c r="I16" i="5"/>
  <c r="K14" i="5" s="1"/>
  <c r="AH4" i="2"/>
  <c r="AF4" i="2"/>
  <c r="R21" i="2"/>
  <c r="AH19" i="2" s="1"/>
  <c r="H26" i="2"/>
  <c r="M26" i="2"/>
  <c r="E16" i="3"/>
  <c r="AO14" i="3"/>
  <c r="AO24" i="3"/>
  <c r="E26" i="3"/>
  <c r="S31" i="3"/>
  <c r="E31" i="3"/>
  <c r="AH9" i="2"/>
  <c r="F24" i="5"/>
  <c r="AN4" i="3"/>
  <c r="AO9" i="3"/>
  <c r="AO19" i="3"/>
  <c r="AM9" i="5"/>
  <c r="D21" i="2"/>
  <c r="I26" i="5"/>
  <c r="W31" i="5"/>
  <c r="AN9" i="5"/>
  <c r="AN24" i="5"/>
  <c r="D31" i="5"/>
  <c r="X31" i="5"/>
  <c r="Z29" i="5" s="1"/>
  <c r="AI19" i="2"/>
  <c r="AI24" i="2"/>
  <c r="AH4" i="5"/>
  <c r="I21" i="3"/>
  <c r="AC24" i="2" l="1"/>
  <c r="AF19" i="2"/>
  <c r="AK19" i="5"/>
  <c r="K24" i="5"/>
  <c r="AL24" i="3"/>
  <c r="AI19" i="3"/>
  <c r="U29" i="5"/>
  <c r="AH9" i="5"/>
  <c r="P29" i="5"/>
  <c r="AH14" i="2"/>
  <c r="AA29" i="3"/>
  <c r="AN24" i="3"/>
  <c r="AC19" i="2"/>
  <c r="AU20" i="2" s="1"/>
  <c r="AV20" i="2" s="1"/>
  <c r="F19" i="2"/>
  <c r="AH14" i="5"/>
  <c r="AH24" i="2"/>
  <c r="AU25" i="2" s="1"/>
  <c r="AV25" i="2" s="1"/>
  <c r="AF24" i="2"/>
  <c r="AM14" i="5"/>
  <c r="AK14" i="5"/>
  <c r="AN29" i="3"/>
  <c r="AL29" i="3"/>
  <c r="AI24" i="3"/>
  <c r="BA25" i="3" s="1"/>
  <c r="BB25" i="3" s="1"/>
  <c r="G24" i="3"/>
  <c r="F29" i="5"/>
  <c r="AH29" i="5"/>
  <c r="AL19" i="3"/>
  <c r="AN19" i="3"/>
  <c r="AI29" i="3"/>
  <c r="G29" i="3"/>
  <c r="AK29" i="5"/>
  <c r="BA6" i="3"/>
  <c r="BB6" i="3" s="1"/>
  <c r="G19" i="3"/>
  <c r="AN14" i="3"/>
  <c r="AU6" i="2"/>
  <c r="AV6" i="2" s="1"/>
  <c r="AI14" i="3"/>
  <c r="G14" i="3"/>
  <c r="AN9" i="3"/>
  <c r="AL9" i="3"/>
  <c r="AM24" i="5"/>
  <c r="AF14" i="2"/>
  <c r="AH24" i="5"/>
  <c r="AI9" i="3"/>
  <c r="G9" i="3"/>
  <c r="AC14" i="2"/>
  <c r="F14" i="2"/>
  <c r="K19" i="5"/>
  <c r="AH19" i="5"/>
  <c r="AU11" i="2"/>
  <c r="AV11" i="2" s="1"/>
  <c r="BA30" i="3" l="1"/>
  <c r="BB30" i="3" s="1"/>
  <c r="BC30" i="3" s="1"/>
  <c r="AQ29" i="3" s="1"/>
  <c r="AT30" i="3" s="1"/>
  <c r="BA16" i="3"/>
  <c r="BB16" i="3" s="1"/>
  <c r="BA20" i="3"/>
  <c r="BB20" i="3" s="1"/>
  <c r="BC20" i="3" s="1"/>
  <c r="AQ19" i="3" s="1"/>
  <c r="AT20" i="3" s="1"/>
  <c r="BA11" i="3"/>
  <c r="BB11" i="3" s="1"/>
  <c r="BC11" i="3" s="1"/>
  <c r="AQ9" i="3" s="1"/>
  <c r="AT11" i="3" s="1"/>
  <c r="AU16" i="2"/>
  <c r="AV16" i="2" s="1"/>
  <c r="AW16" i="2" s="1"/>
  <c r="AK14" i="2" s="1"/>
  <c r="AN16" i="2" s="1"/>
  <c r="BC16" i="3"/>
  <c r="AQ14" i="3" s="1"/>
  <c r="AT16" i="3" s="1"/>
  <c r="AW6" i="2"/>
  <c r="AN6" i="2" s="1"/>
  <c r="AW11" i="2"/>
  <c r="AK9" i="2" s="1"/>
  <c r="AN11" i="2" s="1"/>
  <c r="BC25" i="3"/>
  <c r="AQ24" i="3" s="1"/>
  <c r="AT25" i="3" s="1"/>
  <c r="BC6" i="3"/>
  <c r="AQ4" i="3" s="1"/>
  <c r="AT6" i="3" s="1"/>
  <c r="AW20" i="2"/>
  <c r="AK19" i="2" s="1"/>
  <c r="AN20" i="2" s="1"/>
  <c r="AW25" i="2" l="1"/>
  <c r="AK24" i="2" s="1"/>
  <c r="AN25" i="2" s="1"/>
</calcChain>
</file>

<file path=xl/sharedStrings.xml><?xml version="1.0" encoding="utf-8"?>
<sst xmlns="http://schemas.openxmlformats.org/spreadsheetml/2006/main" count="369" uniqueCount="68">
  <si>
    <t>参加チーム一覧</t>
  </si>
  <si>
    <t>フリー</t>
  </si>
  <si>
    <t>ミドル</t>
  </si>
  <si>
    <t>チーム名</t>
  </si>
  <si>
    <t>市町村</t>
  </si>
  <si>
    <t>楽翔会</t>
  </si>
  <si>
    <t>浜田</t>
  </si>
  <si>
    <t>ナチュラル</t>
  </si>
  <si>
    <t>出雲松江</t>
  </si>
  <si>
    <t>FREE　DOM</t>
  </si>
  <si>
    <t>隠岐・松江</t>
  </si>
  <si>
    <t>三刀屋なかよし</t>
  </si>
  <si>
    <t>出雲雲南　飯南奥出雲</t>
  </si>
  <si>
    <r>
      <rPr>
        <sz val="8"/>
        <color theme="1"/>
        <rFont val="游ゴシック"/>
        <family val="3"/>
        <charset val="128"/>
      </rPr>
      <t>セルベッサ　</t>
    </r>
    <r>
      <rPr>
        <sz val="11"/>
        <color theme="1"/>
        <rFont val="游ゴシック"/>
        <family val="3"/>
        <charset val="128"/>
      </rPr>
      <t>　　　　　　Cerveｚa</t>
    </r>
  </si>
  <si>
    <t>大田出雲</t>
  </si>
  <si>
    <t>シルバー</t>
  </si>
  <si>
    <t>斐川だんだん</t>
  </si>
  <si>
    <t>V.Bonds</t>
  </si>
  <si>
    <t>松江</t>
  </si>
  <si>
    <t>OKI愛LAND　A</t>
  </si>
  <si>
    <t>わくわく・ハッピー</t>
  </si>
  <si>
    <t>松江安来</t>
  </si>
  <si>
    <t>多岐パワーズ</t>
  </si>
  <si>
    <t>出雲雲南</t>
  </si>
  <si>
    <t>松江カラコロ</t>
  </si>
  <si>
    <t>松江雲南</t>
  </si>
  <si>
    <t>OKI愛LAND　B</t>
  </si>
  <si>
    <t>ゴールド</t>
  </si>
  <si>
    <t>江津ドルフィンズ</t>
  </si>
  <si>
    <t>江津</t>
  </si>
  <si>
    <t>レディース</t>
  </si>
  <si>
    <t>スリーリバー</t>
  </si>
  <si>
    <t>雲南松江</t>
  </si>
  <si>
    <t xml:space="preserve">しんこうSVC </t>
  </si>
  <si>
    <t>松江出雲</t>
  </si>
  <si>
    <t>ゴールド・レディースの部　　</t>
  </si>
  <si>
    <t>チ　ー　ム　名</t>
  </si>
  <si>
    <t>勝－負</t>
  </si>
  <si>
    <t>セット
率</t>
  </si>
  <si>
    <t>得失点率</t>
  </si>
  <si>
    <t>順位</t>
  </si>
  <si>
    <t>―</t>
  </si>
  <si>
    <t>-</t>
  </si>
  <si>
    <t>しんこうSVC</t>
  </si>
  <si>
    <t>１位</t>
  </si>
  <si>
    <t>２位</t>
  </si>
  <si>
    <t>レデイース</t>
  </si>
  <si>
    <t>ミドルの部</t>
  </si>
  <si>
    <t>シルバーの部</t>
  </si>
  <si>
    <t>３位</t>
  </si>
  <si>
    <t>Cerveza</t>
  </si>
  <si>
    <t>FREEDOM</t>
  </si>
  <si>
    <t>フリーの部</t>
  </si>
  <si>
    <t>２位</t>
    <phoneticPr fontId="17"/>
  </si>
  <si>
    <t>3位</t>
    <phoneticPr fontId="17"/>
  </si>
  <si>
    <t>しんこうSVC</t>
    <phoneticPr fontId="17"/>
  </si>
  <si>
    <t>ナチュラル</t>
    <phoneticPr fontId="17"/>
  </si>
  <si>
    <t>多伎パワーズ</t>
    <rPh sb="0" eb="2">
      <t>タキ</t>
    </rPh>
    <phoneticPr fontId="17"/>
  </si>
  <si>
    <t>松江カラコロ</t>
    <rPh sb="0" eb="2">
      <t>マツエ</t>
    </rPh>
    <phoneticPr fontId="17"/>
  </si>
  <si>
    <t>OKI愛LAND　A</t>
    <rPh sb="3" eb="4">
      <t>アイ</t>
    </rPh>
    <phoneticPr fontId="17"/>
  </si>
  <si>
    <t>楽翔会</t>
    <rPh sb="0" eb="3">
      <t>ラクショウカイ</t>
    </rPh>
    <phoneticPr fontId="17"/>
  </si>
  <si>
    <t>斐川だんだん</t>
    <rPh sb="0" eb="2">
      <t>ヒカワ</t>
    </rPh>
    <phoneticPr fontId="17"/>
  </si>
  <si>
    <t>三刀屋なかよし</t>
    <rPh sb="0" eb="3">
      <t>ミトヤ</t>
    </rPh>
    <phoneticPr fontId="17"/>
  </si>
  <si>
    <t>ミドル・シルバーの部　</t>
    <rPh sb="9" eb="10">
      <t>ブ</t>
    </rPh>
    <phoneticPr fontId="17"/>
  </si>
  <si>
    <t>フリーの部</t>
    <rPh sb="4" eb="5">
      <t>ブ</t>
    </rPh>
    <phoneticPr fontId="17"/>
  </si>
  <si>
    <t>多伎　　  パワーズ</t>
    <rPh sb="0" eb="2">
      <t>タキ</t>
    </rPh>
    <phoneticPr fontId="17"/>
  </si>
  <si>
    <t>松江  　　カラコロ</t>
    <phoneticPr fontId="17"/>
  </si>
  <si>
    <t>松江カラコロ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</si>
</sst>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;[Red]\-#,##0.00\ "/>
    <numFmt numFmtId="178" formatCode="#,##0.0000000000000_ ;[Red]\-#,##0.0000000000000\ "/>
    <numFmt numFmtId="179" formatCode="#,##0.000000000000_ ;[Red]\-#,##0.000000000000\ "/>
  </numFmts>
  <fonts count="18" x14ac:knownFonts="1">
    <font>
      <sz val="11"/>
      <color theme="1"/>
      <name val="游ゴシック"/>
      <charset val="128"/>
      <scheme val="minor"/>
    </font>
    <font>
      <sz val="11"/>
      <color theme="1"/>
      <name val="HG丸ｺﾞｼｯｸM-PRO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HG丸ｺﾞｼｯｸM-PRO"/>
      <charset val="128"/>
    </font>
    <font>
      <sz val="16"/>
      <name val="HG丸ｺﾞｼｯｸM-PRO"/>
      <charset val="128"/>
    </font>
    <font>
      <sz val="10"/>
      <name val="HG丸ｺﾞｼｯｸM-PRO"/>
      <charset val="128"/>
    </font>
    <font>
      <b/>
      <i/>
      <sz val="20"/>
      <name val="HG丸ｺﾞｼｯｸM-PRO"/>
      <charset val="128"/>
    </font>
    <font>
      <b/>
      <sz val="24"/>
      <name val="HG丸ｺﾞｼｯｸM-PRO"/>
      <charset val="128"/>
    </font>
    <font>
      <sz val="14"/>
      <name val="HG丸ｺﾞｼｯｸM-PRO"/>
      <charset val="128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3" fillId="0" borderId="0"/>
    <xf numFmtId="0" fontId="14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3" applyFont="1">
      <alignment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10" xfId="2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4" fillId="3" borderId="0" xfId="2" applyFont="1" applyFill="1" applyAlignment="1" applyProtection="1">
      <alignment horizontal="center" vertical="center" shrinkToFit="1"/>
      <protection locked="0"/>
    </xf>
    <xf numFmtId="0" fontId="4" fillId="0" borderId="9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0" fontId="4" fillId="0" borderId="0" xfId="2" applyFont="1" applyAlignment="1">
      <alignment vertical="center"/>
    </xf>
    <xf numFmtId="0" fontId="6" fillId="0" borderId="5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Alignment="1">
      <alignment horizontal="center" vertical="center"/>
    </xf>
    <xf numFmtId="0" fontId="4" fillId="5" borderId="0" xfId="2" applyFont="1" applyFill="1" applyAlignment="1">
      <alignment vertical="center" shrinkToFit="1"/>
    </xf>
    <xf numFmtId="0" fontId="4" fillId="5" borderId="0" xfId="2" applyFont="1" applyFill="1" applyAlignment="1">
      <alignment horizontal="center" vertical="center" shrinkToFit="1"/>
    </xf>
    <xf numFmtId="0" fontId="8" fillId="5" borderId="0" xfId="2" applyFont="1" applyFill="1" applyAlignment="1">
      <alignment vertical="center"/>
    </xf>
    <xf numFmtId="0" fontId="1" fillId="5" borderId="0" xfId="3" applyFont="1" applyFill="1">
      <alignment vertical="center"/>
    </xf>
    <xf numFmtId="40" fontId="1" fillId="5" borderId="0" xfId="1" applyNumberFormat="1" applyFont="1" applyFill="1" applyProtection="1">
      <alignment vertical="center"/>
    </xf>
    <xf numFmtId="0" fontId="4" fillId="0" borderId="12" xfId="2" applyFont="1" applyBorder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40" fontId="1" fillId="0" borderId="0" xfId="1" applyNumberFormat="1" applyFont="1" applyProtection="1">
      <alignment vertical="center"/>
    </xf>
    <xf numFmtId="177" fontId="1" fillId="0" borderId="0" xfId="3" applyNumberFormat="1" applyFont="1">
      <alignment vertical="center"/>
    </xf>
    <xf numFmtId="0" fontId="4" fillId="0" borderId="0" xfId="2" applyFont="1" applyAlignment="1">
      <alignment vertical="center" shrinkToFit="1"/>
    </xf>
    <xf numFmtId="0" fontId="10" fillId="0" borderId="1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8" fillId="0" borderId="0" xfId="2" applyFont="1" applyAlignment="1">
      <alignment vertical="center"/>
    </xf>
    <xf numFmtId="178" fontId="1" fillId="0" borderId="0" xfId="3" applyNumberFormat="1" applyFont="1">
      <alignment vertical="center"/>
    </xf>
    <xf numFmtId="179" fontId="1" fillId="0" borderId="0" xfId="3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12" xfId="0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2" applyFont="1" applyAlignment="1">
      <alignment horizontal="left" vertical="center" inden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 shrinkToFit="1"/>
    </xf>
    <xf numFmtId="0" fontId="5" fillId="0" borderId="0" xfId="2" applyFont="1" applyAlignment="1">
      <alignment horizontal="center" vertical="center" wrapText="1" shrinkToFit="1"/>
    </xf>
    <xf numFmtId="0" fontId="5" fillId="0" borderId="4" xfId="2" applyFont="1" applyBorder="1" applyAlignment="1">
      <alignment horizontal="center" vertical="center" wrapText="1" shrinkToFit="1"/>
    </xf>
    <xf numFmtId="176" fontId="4" fillId="0" borderId="13" xfId="2" applyNumberFormat="1" applyFont="1" applyBorder="1" applyAlignment="1">
      <alignment horizontal="center" vertical="center" wrapText="1"/>
    </xf>
    <xf numFmtId="176" fontId="4" fillId="0" borderId="14" xfId="2" applyNumberFormat="1" applyFont="1" applyBorder="1" applyAlignment="1">
      <alignment horizontal="center" vertical="center" wrapText="1"/>
    </xf>
    <xf numFmtId="176" fontId="4" fillId="0" borderId="15" xfId="2" applyNumberFormat="1" applyFont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7" fillId="4" borderId="14" xfId="2" applyFont="1" applyFill="1" applyBorder="1" applyAlignment="1">
      <alignment horizontal="center" vertical="center" wrapText="1"/>
    </xf>
    <xf numFmtId="0" fontId="7" fillId="4" borderId="15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 shrinkToFit="1"/>
    </xf>
    <xf numFmtId="0" fontId="5" fillId="0" borderId="10" xfId="2" applyFont="1" applyBorder="1" applyAlignment="1">
      <alignment horizontal="center" vertical="center" wrapText="1" shrinkToFit="1"/>
    </xf>
    <xf numFmtId="0" fontId="5" fillId="0" borderId="3" xfId="2" applyFont="1" applyBorder="1" applyAlignment="1">
      <alignment horizontal="center" vertical="center" wrapText="1" shrinkToFit="1"/>
    </xf>
    <xf numFmtId="40" fontId="4" fillId="0" borderId="1" xfId="1" applyNumberFormat="1" applyFont="1" applyBorder="1" applyAlignment="1" applyProtection="1">
      <alignment horizontal="center" vertical="center" wrapText="1"/>
    </xf>
    <xf numFmtId="40" fontId="4" fillId="0" borderId="8" xfId="1" applyNumberFormat="1" applyFont="1" applyBorder="1" applyAlignment="1" applyProtection="1">
      <alignment horizontal="center" vertical="center" wrapText="1"/>
    </xf>
    <xf numFmtId="40" fontId="4" fillId="0" borderId="10" xfId="1" applyNumberFormat="1" applyFont="1" applyBorder="1" applyAlignment="1" applyProtection="1">
      <alignment horizontal="center" vertical="center" wrapText="1"/>
    </xf>
    <xf numFmtId="40" fontId="4" fillId="0" borderId="9" xfId="1" applyNumberFormat="1" applyFont="1" applyBorder="1" applyAlignment="1" applyProtection="1">
      <alignment horizontal="center" vertical="center" wrapText="1"/>
    </xf>
    <xf numFmtId="40" fontId="4" fillId="0" borderId="3" xfId="1" applyNumberFormat="1" applyFont="1" applyBorder="1" applyAlignment="1" applyProtection="1">
      <alignment horizontal="center" vertical="center" wrapText="1"/>
    </xf>
    <xf numFmtId="40" fontId="4" fillId="0" borderId="11" xfId="1" applyNumberFormat="1" applyFont="1" applyBorder="1" applyAlignment="1" applyProtection="1">
      <alignment horizontal="center" vertical="center" wrapText="1"/>
    </xf>
    <xf numFmtId="0" fontId="5" fillId="0" borderId="10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9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shrinkToFit="1"/>
    </xf>
    <xf numFmtId="0" fontId="4" fillId="2" borderId="1" xfId="2" applyFont="1" applyFill="1" applyBorder="1" applyAlignment="1">
      <alignment horizontal="center" vertical="center" shrinkToFit="1"/>
    </xf>
    <xf numFmtId="0" fontId="4" fillId="2" borderId="2" xfId="2" applyFont="1" applyFill="1" applyBorder="1" applyAlignment="1">
      <alignment horizontal="center" vertical="center" shrinkToFit="1"/>
    </xf>
    <xf numFmtId="0" fontId="4" fillId="2" borderId="8" xfId="2" applyFont="1" applyFill="1" applyBorder="1" applyAlignment="1">
      <alignment horizontal="center" vertical="center" shrinkToFit="1"/>
    </xf>
    <xf numFmtId="0" fontId="4" fillId="2" borderId="10" xfId="2" applyFont="1" applyFill="1" applyBorder="1" applyAlignment="1">
      <alignment horizontal="center" vertical="center" shrinkToFit="1"/>
    </xf>
    <xf numFmtId="0" fontId="4" fillId="2" borderId="0" xfId="2" applyFont="1" applyFill="1" applyAlignment="1">
      <alignment horizontal="center" vertical="center" shrinkToFit="1"/>
    </xf>
    <xf numFmtId="0" fontId="4" fillId="2" borderId="9" xfId="2" applyFont="1" applyFill="1" applyBorder="1" applyAlignment="1">
      <alignment horizontal="center" vertical="center" shrinkToFit="1"/>
    </xf>
    <xf numFmtId="0" fontId="4" fillId="2" borderId="3" xfId="2" applyFont="1" applyFill="1" applyBorder="1" applyAlignment="1">
      <alignment horizontal="center" vertical="center" shrinkToFit="1"/>
    </xf>
    <xf numFmtId="0" fontId="4" fillId="2" borderId="4" xfId="2" applyFont="1" applyFill="1" applyBorder="1" applyAlignment="1">
      <alignment horizontal="center" vertical="center" shrinkToFit="1"/>
    </xf>
    <xf numFmtId="0" fontId="4" fillId="2" borderId="11" xfId="2" applyFont="1" applyFill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 wrapText="1" shrinkToFit="1"/>
    </xf>
    <xf numFmtId="0" fontId="5" fillId="0" borderId="9" xfId="2" applyFont="1" applyBorder="1" applyAlignment="1">
      <alignment horizontal="center" vertical="center" wrapText="1" shrinkToFit="1"/>
    </xf>
    <xf numFmtId="0" fontId="5" fillId="0" borderId="11" xfId="2" applyFont="1" applyBorder="1" applyAlignment="1">
      <alignment horizontal="center" vertical="center" wrapText="1" shrinkToFit="1"/>
    </xf>
    <xf numFmtId="0" fontId="5" fillId="6" borderId="1" xfId="2" applyFont="1" applyFill="1" applyBorder="1" applyAlignment="1">
      <alignment horizontal="center" vertical="center" shrinkToFit="1"/>
    </xf>
    <xf numFmtId="0" fontId="5" fillId="6" borderId="2" xfId="2" applyFont="1" applyFill="1" applyBorder="1" applyAlignment="1">
      <alignment horizontal="center" vertical="center" shrinkToFit="1"/>
    </xf>
    <xf numFmtId="0" fontId="5" fillId="6" borderId="8" xfId="2" applyFont="1" applyFill="1" applyBorder="1" applyAlignment="1">
      <alignment horizontal="center" vertical="center" shrinkToFit="1"/>
    </xf>
    <xf numFmtId="0" fontId="5" fillId="6" borderId="10" xfId="2" applyFont="1" applyFill="1" applyBorder="1" applyAlignment="1">
      <alignment horizontal="center" vertical="center" shrinkToFit="1"/>
    </xf>
    <xf numFmtId="0" fontId="5" fillId="6" borderId="0" xfId="2" applyFont="1" applyFill="1" applyAlignment="1">
      <alignment horizontal="center" vertical="center" shrinkToFit="1"/>
    </xf>
    <xf numFmtId="0" fontId="5" fillId="6" borderId="9" xfId="2" applyFont="1" applyFill="1" applyBorder="1" applyAlignment="1">
      <alignment horizontal="center" vertical="center" shrinkToFit="1"/>
    </xf>
    <xf numFmtId="0" fontId="5" fillId="6" borderId="3" xfId="2" applyFont="1" applyFill="1" applyBorder="1" applyAlignment="1">
      <alignment horizontal="center" vertical="center" shrinkToFit="1"/>
    </xf>
    <xf numFmtId="0" fontId="5" fillId="6" borderId="4" xfId="2" applyFont="1" applyFill="1" applyBorder="1" applyAlignment="1">
      <alignment horizontal="center" vertical="center" shrinkToFit="1"/>
    </xf>
    <xf numFmtId="0" fontId="5" fillId="6" borderId="11" xfId="2" applyFont="1" applyFill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 shrinkToFit="1"/>
    </xf>
    <xf numFmtId="0" fontId="8" fillId="5" borderId="0" xfId="2" applyFont="1" applyFill="1" applyAlignment="1">
      <alignment horizontal="left" vertical="center" indent="1"/>
    </xf>
    <xf numFmtId="0" fontId="10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 shrinkToFit="1"/>
    </xf>
    <xf numFmtId="0" fontId="9" fillId="0" borderId="2" xfId="2" applyFont="1" applyBorder="1" applyAlignment="1">
      <alignment horizontal="center" vertical="center" wrapText="1" shrinkToFit="1"/>
    </xf>
    <xf numFmtId="0" fontId="9" fillId="0" borderId="8" xfId="2" applyFont="1" applyBorder="1" applyAlignment="1">
      <alignment horizontal="center" vertical="center" wrapText="1" shrinkToFit="1"/>
    </xf>
    <xf numFmtId="0" fontId="9" fillId="0" borderId="10" xfId="2" applyFont="1" applyBorder="1" applyAlignment="1">
      <alignment horizontal="center" vertical="center" wrapText="1" shrinkToFit="1"/>
    </xf>
    <xf numFmtId="0" fontId="9" fillId="0" borderId="0" xfId="2" applyFont="1" applyAlignment="1">
      <alignment horizontal="center" vertical="center" wrapText="1" shrinkToFit="1"/>
    </xf>
    <xf numFmtId="0" fontId="9" fillId="0" borderId="9" xfId="2" applyFont="1" applyBorder="1" applyAlignment="1">
      <alignment horizontal="center" vertical="center" wrapText="1" shrinkToFit="1"/>
    </xf>
    <xf numFmtId="0" fontId="9" fillId="0" borderId="3" xfId="2" applyFont="1" applyBorder="1" applyAlignment="1">
      <alignment horizontal="center" vertical="center" wrapText="1" shrinkToFit="1"/>
    </xf>
    <xf numFmtId="0" fontId="9" fillId="0" borderId="4" xfId="2" applyFont="1" applyBorder="1" applyAlignment="1">
      <alignment horizontal="center" vertical="center" wrapText="1" shrinkToFit="1"/>
    </xf>
    <xf numFmtId="0" fontId="9" fillId="0" borderId="11" xfId="2" applyFont="1" applyBorder="1" applyAlignment="1">
      <alignment horizontal="center" vertical="center" wrapText="1" shrinkToFit="1"/>
    </xf>
    <xf numFmtId="0" fontId="4" fillId="0" borderId="1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 wrapText="1" shrinkToFit="1"/>
    </xf>
    <xf numFmtId="0" fontId="4" fillId="0" borderId="8" xfId="2" applyFont="1" applyBorder="1" applyAlignment="1">
      <alignment horizontal="center" vertical="center" wrapText="1" shrinkToFit="1"/>
    </xf>
    <xf numFmtId="0" fontId="4" fillId="0" borderId="10" xfId="2" applyFont="1" applyBorder="1" applyAlignment="1">
      <alignment horizontal="center" vertical="center" wrapText="1" shrinkToFit="1"/>
    </xf>
    <xf numFmtId="0" fontId="4" fillId="0" borderId="0" xfId="2" applyFont="1" applyAlignment="1">
      <alignment horizontal="center" vertical="center" wrapText="1" shrinkToFit="1"/>
    </xf>
    <xf numFmtId="0" fontId="4" fillId="0" borderId="9" xfId="2" applyFont="1" applyBorder="1" applyAlignment="1">
      <alignment horizontal="center" vertical="center" wrapText="1" shrinkToFit="1"/>
    </xf>
    <xf numFmtId="0" fontId="4" fillId="0" borderId="3" xfId="2" applyFont="1" applyBorder="1" applyAlignment="1">
      <alignment horizontal="center" vertical="center" wrapText="1" shrinkToFit="1"/>
    </xf>
    <xf numFmtId="0" fontId="4" fillId="0" borderId="4" xfId="2" applyFont="1" applyBorder="1" applyAlignment="1">
      <alignment horizontal="center" vertical="center" wrapText="1" shrinkToFit="1"/>
    </xf>
    <xf numFmtId="0" fontId="4" fillId="0" borderId="11" xfId="2" applyFont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0" fontId="9" fillId="0" borderId="9" xfId="2" applyFont="1" applyBorder="1" applyAlignment="1">
      <alignment horizontal="center" vertical="center" shrinkToFit="1"/>
    </xf>
    <xf numFmtId="0" fontId="9" fillId="0" borderId="3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4">
    <cellStyle name="桁区切り 2" xfId="1" xr:uid="{00000000-0005-0000-0000-000028000000}"/>
    <cellStyle name="標準" xfId="0" builtinId="0"/>
    <cellStyle name="標準 2" xfId="3" xr:uid="{00000000-0005-0000-0000-000033000000}"/>
    <cellStyle name="標準_H20県スポレク集計用" xfId="2" xr:uid="{00000000-0005-0000-0000-00002C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</xdr:colOff>
      <xdr:row>8</xdr:row>
      <xdr:rowOff>180975</xdr:rowOff>
    </xdr:from>
    <xdr:to>
      <xdr:col>4</xdr:col>
      <xdr:colOff>76200</xdr:colOff>
      <xdr:row>12</xdr:row>
      <xdr:rowOff>28575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18260" y="1933575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  <xdr:txBody>
        <a:bodyPr/>
        <a:lstStyle/>
        <a:p>
          <a:endParaRPr lang="en-US" altLang="ja-JP"/>
        </a:p>
        <a:p>
          <a:endParaRPr lang="en-US" altLang="ja-JP"/>
        </a:p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6</xdr:col>
      <xdr:colOff>209550</xdr:colOff>
      <xdr:row>8</xdr:row>
      <xdr:rowOff>180975</xdr:rowOff>
    </xdr:from>
    <xdr:to>
      <xdr:col>7</xdr:col>
      <xdr:colOff>19050</xdr:colOff>
      <xdr:row>12</xdr:row>
      <xdr:rowOff>28575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969770" y="193357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220980</xdr:colOff>
      <xdr:row>3</xdr:row>
      <xdr:rowOff>180975</xdr:rowOff>
    </xdr:from>
    <xdr:to>
      <xdr:col>9</xdr:col>
      <xdr:colOff>76200</xdr:colOff>
      <xdr:row>7</xdr:row>
      <xdr:rowOff>38100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423160" y="102870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219075</xdr:colOff>
      <xdr:row>3</xdr:row>
      <xdr:rowOff>180975</xdr:rowOff>
    </xdr:from>
    <xdr:to>
      <xdr:col>12</xdr:col>
      <xdr:colOff>28575</xdr:colOff>
      <xdr:row>7</xdr:row>
      <xdr:rowOff>28575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084195" y="10287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220980</xdr:colOff>
      <xdr:row>3</xdr:row>
      <xdr:rowOff>180975</xdr:rowOff>
    </xdr:from>
    <xdr:to>
      <xdr:col>9</xdr:col>
      <xdr:colOff>76200</xdr:colOff>
      <xdr:row>7</xdr:row>
      <xdr:rowOff>38100</xdr:rowOff>
    </xdr:to>
    <xdr:sp macro="" textlink="">
      <xdr:nvSpPr>
        <xdr:cNvPr id="6" name="AutoShape 2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423160" y="102870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219075</xdr:colOff>
      <xdr:row>3</xdr:row>
      <xdr:rowOff>180975</xdr:rowOff>
    </xdr:from>
    <xdr:to>
      <xdr:col>12</xdr:col>
      <xdr:colOff>28575</xdr:colOff>
      <xdr:row>7</xdr:row>
      <xdr:rowOff>28575</xdr:rowOff>
    </xdr:to>
    <xdr:sp macro="" textlink="">
      <xdr:nvSpPr>
        <xdr:cNvPr id="7" name="AutoShape 3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084195" y="10287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220980</xdr:colOff>
      <xdr:row>3</xdr:row>
      <xdr:rowOff>180975</xdr:rowOff>
    </xdr:from>
    <xdr:to>
      <xdr:col>14</xdr:col>
      <xdr:colOff>76200</xdr:colOff>
      <xdr:row>7</xdr:row>
      <xdr:rowOff>38100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528060" y="102870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219075</xdr:colOff>
      <xdr:row>3</xdr:row>
      <xdr:rowOff>180975</xdr:rowOff>
    </xdr:from>
    <xdr:to>
      <xdr:col>17</xdr:col>
      <xdr:colOff>28575</xdr:colOff>
      <xdr:row>7</xdr:row>
      <xdr:rowOff>28575</xdr:rowOff>
    </xdr:to>
    <xdr:sp macro="" textlink="">
      <xdr:nvSpPr>
        <xdr:cNvPr id="9" name="AutoShape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189095" y="10287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220980</xdr:colOff>
      <xdr:row>3</xdr:row>
      <xdr:rowOff>180975</xdr:rowOff>
    </xdr:from>
    <xdr:to>
      <xdr:col>14</xdr:col>
      <xdr:colOff>76200</xdr:colOff>
      <xdr:row>7</xdr:row>
      <xdr:rowOff>38100</xdr:rowOff>
    </xdr:to>
    <xdr:sp macro="" textlink="">
      <xdr:nvSpPr>
        <xdr:cNvPr id="10" name="AutoShape 2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528060" y="102870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219075</xdr:colOff>
      <xdr:row>3</xdr:row>
      <xdr:rowOff>180975</xdr:rowOff>
    </xdr:from>
    <xdr:to>
      <xdr:col>17</xdr:col>
      <xdr:colOff>28575</xdr:colOff>
      <xdr:row>7</xdr:row>
      <xdr:rowOff>28575</xdr:rowOff>
    </xdr:to>
    <xdr:sp macro="" textlink="">
      <xdr:nvSpPr>
        <xdr:cNvPr id="11" name="AutoShape 3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189095" y="10287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220980</xdr:colOff>
      <xdr:row>8</xdr:row>
      <xdr:rowOff>180975</xdr:rowOff>
    </xdr:from>
    <xdr:to>
      <xdr:col>14</xdr:col>
      <xdr:colOff>76200</xdr:colOff>
      <xdr:row>12</xdr:row>
      <xdr:rowOff>38100</xdr:rowOff>
    </xdr:to>
    <xdr:sp macro="" textlink="">
      <xdr:nvSpPr>
        <xdr:cNvPr id="12" name="AutoShape 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528060" y="1933575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219075</xdr:colOff>
      <xdr:row>8</xdr:row>
      <xdr:rowOff>180975</xdr:rowOff>
    </xdr:from>
    <xdr:to>
      <xdr:col>17</xdr:col>
      <xdr:colOff>28575</xdr:colOff>
      <xdr:row>12</xdr:row>
      <xdr:rowOff>28575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189095" y="193357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220980</xdr:colOff>
      <xdr:row>8</xdr:row>
      <xdr:rowOff>180975</xdr:rowOff>
    </xdr:from>
    <xdr:to>
      <xdr:col>14</xdr:col>
      <xdr:colOff>76200</xdr:colOff>
      <xdr:row>12</xdr:row>
      <xdr:rowOff>38100</xdr:rowOff>
    </xdr:to>
    <xdr:sp macro="" textlink="">
      <xdr:nvSpPr>
        <xdr:cNvPr id="14" name="AutoShape 2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528060" y="1933575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219075</xdr:colOff>
      <xdr:row>8</xdr:row>
      <xdr:rowOff>180975</xdr:rowOff>
    </xdr:from>
    <xdr:to>
      <xdr:col>17</xdr:col>
      <xdr:colOff>28575</xdr:colOff>
      <xdr:row>12</xdr:row>
      <xdr:rowOff>28575</xdr:rowOff>
    </xdr:to>
    <xdr:sp macro="" textlink="">
      <xdr:nvSpPr>
        <xdr:cNvPr id="15" name="AutoShape 3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189095" y="193357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4</xdr:col>
      <xdr:colOff>10583</xdr:colOff>
      <xdr:row>3</xdr:row>
      <xdr:rowOff>116417</xdr:rowOff>
    </xdr:from>
    <xdr:to>
      <xdr:col>7</xdr:col>
      <xdr:colOff>93043</xdr:colOff>
      <xdr:row>6</xdr:row>
      <xdr:rowOff>102593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28420" y="963930"/>
          <a:ext cx="745490" cy="52895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220980</xdr:colOff>
      <xdr:row>9</xdr:row>
      <xdr:rowOff>0</xdr:rowOff>
    </xdr:from>
    <xdr:to>
      <xdr:col>12</xdr:col>
      <xdr:colOff>44864</xdr:colOff>
      <xdr:row>11</xdr:row>
      <xdr:rowOff>172297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423160" y="1933575"/>
          <a:ext cx="707390" cy="534035"/>
        </a:xfrm>
        <a:prstGeom prst="rect">
          <a:avLst/>
        </a:prstGeom>
        <a:noFill/>
      </xdr:spPr>
    </xdr:pic>
    <xdr:clientData/>
  </xdr:twoCellAnchor>
  <xdr:twoCellAnchor>
    <xdr:from>
      <xdr:col>18</xdr:col>
      <xdr:colOff>220980</xdr:colOff>
      <xdr:row>3</xdr:row>
      <xdr:rowOff>180975</xdr:rowOff>
    </xdr:from>
    <xdr:to>
      <xdr:col>19</xdr:col>
      <xdr:colOff>76200</xdr:colOff>
      <xdr:row>7</xdr:row>
      <xdr:rowOff>38100</xdr:rowOff>
    </xdr:to>
    <xdr:sp macro="" textlink="">
      <xdr:nvSpPr>
        <xdr:cNvPr id="20" name="AutoShape 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4632960" y="102870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219075</xdr:colOff>
      <xdr:row>3</xdr:row>
      <xdr:rowOff>180975</xdr:rowOff>
    </xdr:from>
    <xdr:to>
      <xdr:col>22</xdr:col>
      <xdr:colOff>28575</xdr:colOff>
      <xdr:row>7</xdr:row>
      <xdr:rowOff>28575</xdr:rowOff>
    </xdr:to>
    <xdr:sp macro="" textlink="">
      <xdr:nvSpPr>
        <xdr:cNvPr id="21" name="AutoShape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293995" y="10287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220980</xdr:colOff>
      <xdr:row>3</xdr:row>
      <xdr:rowOff>180975</xdr:rowOff>
    </xdr:from>
    <xdr:to>
      <xdr:col>19</xdr:col>
      <xdr:colOff>76200</xdr:colOff>
      <xdr:row>7</xdr:row>
      <xdr:rowOff>38100</xdr:rowOff>
    </xdr:to>
    <xdr:sp macro="" textlink="">
      <xdr:nvSpPr>
        <xdr:cNvPr id="22" name="AutoShape 29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4632960" y="102870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219075</xdr:colOff>
      <xdr:row>3</xdr:row>
      <xdr:rowOff>180975</xdr:rowOff>
    </xdr:from>
    <xdr:to>
      <xdr:col>22</xdr:col>
      <xdr:colOff>28575</xdr:colOff>
      <xdr:row>7</xdr:row>
      <xdr:rowOff>28575</xdr:rowOff>
    </xdr:to>
    <xdr:sp macro="" textlink="">
      <xdr:nvSpPr>
        <xdr:cNvPr id="23" name="AutoShape 3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5293995" y="10287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220980</xdr:colOff>
      <xdr:row>8</xdr:row>
      <xdr:rowOff>180975</xdr:rowOff>
    </xdr:from>
    <xdr:to>
      <xdr:col>19</xdr:col>
      <xdr:colOff>76200</xdr:colOff>
      <xdr:row>12</xdr:row>
      <xdr:rowOff>38100</xdr:rowOff>
    </xdr:to>
    <xdr:sp macro="" textlink="">
      <xdr:nvSpPr>
        <xdr:cNvPr id="24" name="AutoShape 9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632960" y="1933575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219075</xdr:colOff>
      <xdr:row>8</xdr:row>
      <xdr:rowOff>180975</xdr:rowOff>
    </xdr:from>
    <xdr:to>
      <xdr:col>22</xdr:col>
      <xdr:colOff>28575</xdr:colOff>
      <xdr:row>12</xdr:row>
      <xdr:rowOff>28575</xdr:rowOff>
    </xdr:to>
    <xdr:sp macro="" textlink="">
      <xdr:nvSpPr>
        <xdr:cNvPr id="25" name="AutoShape 1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293995" y="193357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220980</xdr:colOff>
      <xdr:row>8</xdr:row>
      <xdr:rowOff>180975</xdr:rowOff>
    </xdr:from>
    <xdr:to>
      <xdr:col>19</xdr:col>
      <xdr:colOff>76200</xdr:colOff>
      <xdr:row>12</xdr:row>
      <xdr:rowOff>38100</xdr:rowOff>
    </xdr:to>
    <xdr:sp macro="" textlink="">
      <xdr:nvSpPr>
        <xdr:cNvPr id="26" name="AutoShape 29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4632960" y="1933575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219075</xdr:colOff>
      <xdr:row>8</xdr:row>
      <xdr:rowOff>180975</xdr:rowOff>
    </xdr:from>
    <xdr:to>
      <xdr:col>22</xdr:col>
      <xdr:colOff>28575</xdr:colOff>
      <xdr:row>12</xdr:row>
      <xdr:rowOff>28575</xdr:rowOff>
    </xdr:to>
    <xdr:sp macro="" textlink="">
      <xdr:nvSpPr>
        <xdr:cNvPr id="27" name="AutoShape 3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293995" y="193357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220980</xdr:colOff>
      <xdr:row>3</xdr:row>
      <xdr:rowOff>180975</xdr:rowOff>
    </xdr:from>
    <xdr:to>
      <xdr:col>24</xdr:col>
      <xdr:colOff>76200</xdr:colOff>
      <xdr:row>7</xdr:row>
      <xdr:rowOff>38100</xdr:rowOff>
    </xdr:to>
    <xdr:sp macro="" textlink="">
      <xdr:nvSpPr>
        <xdr:cNvPr id="28" name="AutoShape 9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737860" y="102870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219075</xdr:colOff>
      <xdr:row>3</xdr:row>
      <xdr:rowOff>180975</xdr:rowOff>
    </xdr:from>
    <xdr:to>
      <xdr:col>27</xdr:col>
      <xdr:colOff>28575</xdr:colOff>
      <xdr:row>7</xdr:row>
      <xdr:rowOff>28575</xdr:rowOff>
    </xdr:to>
    <xdr:sp macro="" textlink="">
      <xdr:nvSpPr>
        <xdr:cNvPr id="29" name="AutoShape 1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6398895" y="10287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220980</xdr:colOff>
      <xdr:row>3</xdr:row>
      <xdr:rowOff>180975</xdr:rowOff>
    </xdr:from>
    <xdr:to>
      <xdr:col>24</xdr:col>
      <xdr:colOff>76200</xdr:colOff>
      <xdr:row>7</xdr:row>
      <xdr:rowOff>38100</xdr:rowOff>
    </xdr:to>
    <xdr:sp macro="" textlink="">
      <xdr:nvSpPr>
        <xdr:cNvPr id="30" name="AutoShap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5737860" y="102870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219075</xdr:colOff>
      <xdr:row>3</xdr:row>
      <xdr:rowOff>180975</xdr:rowOff>
    </xdr:from>
    <xdr:to>
      <xdr:col>27</xdr:col>
      <xdr:colOff>28575</xdr:colOff>
      <xdr:row>7</xdr:row>
      <xdr:rowOff>28575</xdr:rowOff>
    </xdr:to>
    <xdr:sp macro="" textlink="">
      <xdr:nvSpPr>
        <xdr:cNvPr id="31" name="AutoShap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6398895" y="10287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220980</xdr:colOff>
      <xdr:row>8</xdr:row>
      <xdr:rowOff>180975</xdr:rowOff>
    </xdr:from>
    <xdr:to>
      <xdr:col>24</xdr:col>
      <xdr:colOff>76200</xdr:colOff>
      <xdr:row>12</xdr:row>
      <xdr:rowOff>38100</xdr:rowOff>
    </xdr:to>
    <xdr:sp macro="" textlink="">
      <xdr:nvSpPr>
        <xdr:cNvPr id="32" name="AutoShape 9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5737860" y="1933575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219075</xdr:colOff>
      <xdr:row>8</xdr:row>
      <xdr:rowOff>180975</xdr:rowOff>
    </xdr:from>
    <xdr:to>
      <xdr:col>27</xdr:col>
      <xdr:colOff>28575</xdr:colOff>
      <xdr:row>12</xdr:row>
      <xdr:rowOff>28575</xdr:rowOff>
    </xdr:to>
    <xdr:sp macro="" textlink="">
      <xdr:nvSpPr>
        <xdr:cNvPr id="33" name="AutoShape 1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6398895" y="193357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220980</xdr:colOff>
      <xdr:row>8</xdr:row>
      <xdr:rowOff>180975</xdr:rowOff>
    </xdr:from>
    <xdr:to>
      <xdr:col>24</xdr:col>
      <xdr:colOff>76200</xdr:colOff>
      <xdr:row>12</xdr:row>
      <xdr:rowOff>38100</xdr:rowOff>
    </xdr:to>
    <xdr:sp macro="" textlink="">
      <xdr:nvSpPr>
        <xdr:cNvPr id="34" name="AutoShape 29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5737860" y="1933575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219075</xdr:colOff>
      <xdr:row>8</xdr:row>
      <xdr:rowOff>180975</xdr:rowOff>
    </xdr:from>
    <xdr:to>
      <xdr:col>27</xdr:col>
      <xdr:colOff>28575</xdr:colOff>
      <xdr:row>12</xdr:row>
      <xdr:rowOff>28575</xdr:rowOff>
    </xdr:to>
    <xdr:sp macro="" textlink="">
      <xdr:nvSpPr>
        <xdr:cNvPr id="35" name="AutoShape 3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6398895" y="193357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3941</xdr:colOff>
      <xdr:row>13</xdr:row>
      <xdr:rowOff>180975</xdr:rowOff>
    </xdr:from>
    <xdr:to>
      <xdr:col>19</xdr:col>
      <xdr:colOff>87148</xdr:colOff>
      <xdr:row>17</xdr:row>
      <xdr:rowOff>38100</xdr:rowOff>
    </xdr:to>
    <xdr:sp macro="" textlink="">
      <xdr:nvSpPr>
        <xdr:cNvPr id="36" name="AutoShape 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4636770" y="2838450"/>
          <a:ext cx="83185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219075</xdr:colOff>
      <xdr:row>13</xdr:row>
      <xdr:rowOff>180975</xdr:rowOff>
    </xdr:from>
    <xdr:to>
      <xdr:col>22</xdr:col>
      <xdr:colOff>28575</xdr:colOff>
      <xdr:row>17</xdr:row>
      <xdr:rowOff>28575</xdr:rowOff>
    </xdr:to>
    <xdr:sp macro="" textlink="">
      <xdr:nvSpPr>
        <xdr:cNvPr id="37" name="AutoShape 1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5293995" y="283845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220980</xdr:colOff>
      <xdr:row>13</xdr:row>
      <xdr:rowOff>180975</xdr:rowOff>
    </xdr:from>
    <xdr:to>
      <xdr:col>19</xdr:col>
      <xdr:colOff>76200</xdr:colOff>
      <xdr:row>17</xdr:row>
      <xdr:rowOff>38100</xdr:rowOff>
    </xdr:to>
    <xdr:sp macro="" textlink="">
      <xdr:nvSpPr>
        <xdr:cNvPr id="38" name="AutoShape 29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4632960" y="283845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219075</xdr:colOff>
      <xdr:row>13</xdr:row>
      <xdr:rowOff>180975</xdr:rowOff>
    </xdr:from>
    <xdr:to>
      <xdr:col>22</xdr:col>
      <xdr:colOff>28575</xdr:colOff>
      <xdr:row>17</xdr:row>
      <xdr:rowOff>28575</xdr:rowOff>
    </xdr:to>
    <xdr:sp macro="" textlink="">
      <xdr:nvSpPr>
        <xdr:cNvPr id="39" name="AutoShape 3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5293995" y="283845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220980</xdr:colOff>
      <xdr:row>13</xdr:row>
      <xdr:rowOff>180975</xdr:rowOff>
    </xdr:from>
    <xdr:to>
      <xdr:col>24</xdr:col>
      <xdr:colOff>76200</xdr:colOff>
      <xdr:row>17</xdr:row>
      <xdr:rowOff>38100</xdr:rowOff>
    </xdr:to>
    <xdr:sp macro="" textlink="">
      <xdr:nvSpPr>
        <xdr:cNvPr id="40" name="AutoShape 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5737860" y="283845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219075</xdr:colOff>
      <xdr:row>13</xdr:row>
      <xdr:rowOff>180975</xdr:rowOff>
    </xdr:from>
    <xdr:to>
      <xdr:col>27</xdr:col>
      <xdr:colOff>28575</xdr:colOff>
      <xdr:row>17</xdr:row>
      <xdr:rowOff>28575</xdr:rowOff>
    </xdr:to>
    <xdr:sp macro="" textlink="">
      <xdr:nvSpPr>
        <xdr:cNvPr id="41" name="AutoShape 1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6398895" y="283845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220980</xdr:colOff>
      <xdr:row>13</xdr:row>
      <xdr:rowOff>180975</xdr:rowOff>
    </xdr:from>
    <xdr:to>
      <xdr:col>24</xdr:col>
      <xdr:colOff>76200</xdr:colOff>
      <xdr:row>17</xdr:row>
      <xdr:rowOff>38100</xdr:rowOff>
    </xdr:to>
    <xdr:sp macro="" textlink="">
      <xdr:nvSpPr>
        <xdr:cNvPr id="42" name="AutoShape 29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5737860" y="283845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219075</xdr:colOff>
      <xdr:row>13</xdr:row>
      <xdr:rowOff>180975</xdr:rowOff>
    </xdr:from>
    <xdr:to>
      <xdr:col>27</xdr:col>
      <xdr:colOff>28575</xdr:colOff>
      <xdr:row>17</xdr:row>
      <xdr:rowOff>28575</xdr:rowOff>
    </xdr:to>
    <xdr:sp macro="" textlink="">
      <xdr:nvSpPr>
        <xdr:cNvPr id="43" name="AutoShape 3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6398895" y="283845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220980</xdr:colOff>
      <xdr:row>13</xdr:row>
      <xdr:rowOff>180975</xdr:rowOff>
    </xdr:from>
    <xdr:to>
      <xdr:col>4</xdr:col>
      <xdr:colOff>76200</xdr:colOff>
      <xdr:row>17</xdr:row>
      <xdr:rowOff>28575</xdr:rowOff>
    </xdr:to>
    <xdr:sp macro="" textlink="">
      <xdr:nvSpPr>
        <xdr:cNvPr id="44" name="AutoShape 8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1318260" y="2838450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209550</xdr:colOff>
      <xdr:row>13</xdr:row>
      <xdr:rowOff>180975</xdr:rowOff>
    </xdr:from>
    <xdr:to>
      <xdr:col>7</xdr:col>
      <xdr:colOff>19050</xdr:colOff>
      <xdr:row>17</xdr:row>
      <xdr:rowOff>28575</xdr:rowOff>
    </xdr:to>
    <xdr:sp macro="" textlink="">
      <xdr:nvSpPr>
        <xdr:cNvPr id="45" name="AutoShape 3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1969770" y="283845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220980</xdr:colOff>
      <xdr:row>13</xdr:row>
      <xdr:rowOff>137182</xdr:rowOff>
    </xdr:from>
    <xdr:to>
      <xdr:col>9</xdr:col>
      <xdr:colOff>43355</xdr:colOff>
      <xdr:row>16</xdr:row>
      <xdr:rowOff>170902</xdr:rowOff>
    </xdr:to>
    <xdr:sp macro="" textlink="">
      <xdr:nvSpPr>
        <xdr:cNvPr id="46" name="AutoShape 8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2423160" y="2794635"/>
          <a:ext cx="43180" cy="57658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209550</xdr:colOff>
      <xdr:row>13</xdr:row>
      <xdr:rowOff>180975</xdr:rowOff>
    </xdr:from>
    <xdr:to>
      <xdr:col>12</xdr:col>
      <xdr:colOff>19050</xdr:colOff>
      <xdr:row>17</xdr:row>
      <xdr:rowOff>28575</xdr:rowOff>
    </xdr:to>
    <xdr:sp macro="" textlink="">
      <xdr:nvSpPr>
        <xdr:cNvPr id="47" name="AutoShape 3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3074670" y="283845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220980</xdr:colOff>
      <xdr:row>18</xdr:row>
      <xdr:rowOff>180975</xdr:rowOff>
    </xdr:from>
    <xdr:to>
      <xdr:col>4</xdr:col>
      <xdr:colOff>76200</xdr:colOff>
      <xdr:row>22</xdr:row>
      <xdr:rowOff>28575</xdr:rowOff>
    </xdr:to>
    <xdr:sp macro="" textlink="">
      <xdr:nvSpPr>
        <xdr:cNvPr id="48" name="AutoShape 8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1318260" y="3743325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209550</xdr:colOff>
      <xdr:row>18</xdr:row>
      <xdr:rowOff>180975</xdr:rowOff>
    </xdr:from>
    <xdr:to>
      <xdr:col>7</xdr:col>
      <xdr:colOff>19050</xdr:colOff>
      <xdr:row>22</xdr:row>
      <xdr:rowOff>28575</xdr:rowOff>
    </xdr:to>
    <xdr:sp macro="" textlink="">
      <xdr:nvSpPr>
        <xdr:cNvPr id="49" name="AutoShape 3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969770" y="374332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220980</xdr:colOff>
      <xdr:row>18</xdr:row>
      <xdr:rowOff>180975</xdr:rowOff>
    </xdr:from>
    <xdr:to>
      <xdr:col>9</xdr:col>
      <xdr:colOff>76200</xdr:colOff>
      <xdr:row>22</xdr:row>
      <xdr:rowOff>28575</xdr:rowOff>
    </xdr:to>
    <xdr:sp macro="" textlink="">
      <xdr:nvSpPr>
        <xdr:cNvPr id="50" name="AutoShape 8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423160" y="3743325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209550</xdr:colOff>
      <xdr:row>19</xdr:row>
      <xdr:rowOff>3175</xdr:rowOff>
    </xdr:from>
    <xdr:to>
      <xdr:col>12</xdr:col>
      <xdr:colOff>19050</xdr:colOff>
      <xdr:row>22</xdr:row>
      <xdr:rowOff>28575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3074670" y="3746500"/>
          <a:ext cx="30480" cy="56832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220980</xdr:colOff>
      <xdr:row>23</xdr:row>
      <xdr:rowOff>180975</xdr:rowOff>
    </xdr:from>
    <xdr:to>
      <xdr:col>4</xdr:col>
      <xdr:colOff>76200</xdr:colOff>
      <xdr:row>27</xdr:row>
      <xdr:rowOff>28575</xdr:rowOff>
    </xdr:to>
    <xdr:sp macro="" textlink="">
      <xdr:nvSpPr>
        <xdr:cNvPr id="52" name="AutoShape 8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1318260" y="4648200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209550</xdr:colOff>
      <xdr:row>23</xdr:row>
      <xdr:rowOff>180975</xdr:rowOff>
    </xdr:from>
    <xdr:to>
      <xdr:col>7</xdr:col>
      <xdr:colOff>19050</xdr:colOff>
      <xdr:row>27</xdr:row>
      <xdr:rowOff>28575</xdr:rowOff>
    </xdr:to>
    <xdr:sp macro="" textlink="">
      <xdr:nvSpPr>
        <xdr:cNvPr id="53" name="AutoShape 3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969770" y="46482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220980</xdr:colOff>
      <xdr:row>23</xdr:row>
      <xdr:rowOff>180975</xdr:rowOff>
    </xdr:from>
    <xdr:to>
      <xdr:col>9</xdr:col>
      <xdr:colOff>76200</xdr:colOff>
      <xdr:row>27</xdr:row>
      <xdr:rowOff>28575</xdr:rowOff>
    </xdr:to>
    <xdr:sp macro="" textlink="">
      <xdr:nvSpPr>
        <xdr:cNvPr id="54" name="AutoShape 8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2423160" y="4648200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209550</xdr:colOff>
      <xdr:row>23</xdr:row>
      <xdr:rowOff>180975</xdr:rowOff>
    </xdr:from>
    <xdr:to>
      <xdr:col>12</xdr:col>
      <xdr:colOff>19050</xdr:colOff>
      <xdr:row>27</xdr:row>
      <xdr:rowOff>28575</xdr:rowOff>
    </xdr:to>
    <xdr:sp macro="" textlink="">
      <xdr:nvSpPr>
        <xdr:cNvPr id="55" name="AutoShape 3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074670" y="46482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oneCellAnchor>
    <xdr:from>
      <xdr:col>18</xdr:col>
      <xdr:colOff>151908</xdr:colOff>
      <xdr:row>18</xdr:row>
      <xdr:rowOff>150884</xdr:rowOff>
    </xdr:from>
    <xdr:ext cx="792449" cy="679773"/>
    <xdr:pic>
      <xdr:nvPicPr>
        <xdr:cNvPr id="56" name="Picture 2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563745" y="3712845"/>
          <a:ext cx="792480" cy="680085"/>
        </a:xfrm>
        <a:prstGeom prst="rect">
          <a:avLst/>
        </a:prstGeom>
        <a:noFill/>
      </xdr:spPr>
    </xdr:pic>
    <xdr:clientData/>
  </xdr:oneCellAnchor>
  <xdr:twoCellAnchor>
    <xdr:from>
      <xdr:col>13</xdr:col>
      <xdr:colOff>220980</xdr:colOff>
      <xdr:row>18</xdr:row>
      <xdr:rowOff>180975</xdr:rowOff>
    </xdr:from>
    <xdr:to>
      <xdr:col>14</xdr:col>
      <xdr:colOff>76200</xdr:colOff>
      <xdr:row>22</xdr:row>
      <xdr:rowOff>28575</xdr:rowOff>
    </xdr:to>
    <xdr:sp macro="" textlink="">
      <xdr:nvSpPr>
        <xdr:cNvPr id="57" name="AutoShape 8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528060" y="3743325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209550</xdr:colOff>
      <xdr:row>18</xdr:row>
      <xdr:rowOff>180975</xdr:rowOff>
    </xdr:from>
    <xdr:to>
      <xdr:col>17</xdr:col>
      <xdr:colOff>19050</xdr:colOff>
      <xdr:row>22</xdr:row>
      <xdr:rowOff>28575</xdr:rowOff>
    </xdr:to>
    <xdr:sp macro="" textlink="">
      <xdr:nvSpPr>
        <xdr:cNvPr id="58" name="AutoShape 30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4179570" y="374332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220980</xdr:colOff>
      <xdr:row>23</xdr:row>
      <xdr:rowOff>180975</xdr:rowOff>
    </xdr:from>
    <xdr:to>
      <xdr:col>14</xdr:col>
      <xdr:colOff>76200</xdr:colOff>
      <xdr:row>27</xdr:row>
      <xdr:rowOff>28575</xdr:rowOff>
    </xdr:to>
    <xdr:sp macro="" textlink="">
      <xdr:nvSpPr>
        <xdr:cNvPr id="59" name="AutoShape 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3528060" y="4648200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176129</xdr:colOff>
      <xdr:row>23</xdr:row>
      <xdr:rowOff>180975</xdr:rowOff>
    </xdr:from>
    <xdr:to>
      <xdr:col>16</xdr:col>
      <xdr:colOff>220980</xdr:colOff>
      <xdr:row>27</xdr:row>
      <xdr:rowOff>28575</xdr:rowOff>
    </xdr:to>
    <xdr:sp macro="" textlink="">
      <xdr:nvSpPr>
        <xdr:cNvPr id="60" name="AutoShape 30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4145915" y="4648200"/>
          <a:ext cx="45085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220980</xdr:colOff>
      <xdr:row>23</xdr:row>
      <xdr:rowOff>180975</xdr:rowOff>
    </xdr:from>
    <xdr:to>
      <xdr:col>19</xdr:col>
      <xdr:colOff>76200</xdr:colOff>
      <xdr:row>27</xdr:row>
      <xdr:rowOff>28575</xdr:rowOff>
    </xdr:to>
    <xdr:sp macro="" textlink="">
      <xdr:nvSpPr>
        <xdr:cNvPr id="61" name="AutoShape 8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4632960" y="4648200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209550</xdr:colOff>
      <xdr:row>23</xdr:row>
      <xdr:rowOff>180975</xdr:rowOff>
    </xdr:from>
    <xdr:to>
      <xdr:col>22</xdr:col>
      <xdr:colOff>19050</xdr:colOff>
      <xdr:row>27</xdr:row>
      <xdr:rowOff>28575</xdr:rowOff>
    </xdr:to>
    <xdr:sp macro="" textlink="">
      <xdr:nvSpPr>
        <xdr:cNvPr id="62" name="AutoShape 30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5284470" y="46482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220980</xdr:colOff>
      <xdr:row>18</xdr:row>
      <xdr:rowOff>180975</xdr:rowOff>
    </xdr:from>
    <xdr:to>
      <xdr:col>24</xdr:col>
      <xdr:colOff>76200</xdr:colOff>
      <xdr:row>22</xdr:row>
      <xdr:rowOff>38100</xdr:rowOff>
    </xdr:to>
    <xdr:sp macro="" textlink="">
      <xdr:nvSpPr>
        <xdr:cNvPr id="63" name="AutoShape 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5737860" y="3743325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219075</xdr:colOff>
      <xdr:row>18</xdr:row>
      <xdr:rowOff>180975</xdr:rowOff>
    </xdr:from>
    <xdr:to>
      <xdr:col>27</xdr:col>
      <xdr:colOff>28575</xdr:colOff>
      <xdr:row>22</xdr:row>
      <xdr:rowOff>28575</xdr:rowOff>
    </xdr:to>
    <xdr:sp macro="" textlink="">
      <xdr:nvSpPr>
        <xdr:cNvPr id="64" name="AutoShape 10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6398895" y="374332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220980</xdr:colOff>
      <xdr:row>18</xdr:row>
      <xdr:rowOff>180975</xdr:rowOff>
    </xdr:from>
    <xdr:to>
      <xdr:col>24</xdr:col>
      <xdr:colOff>76200</xdr:colOff>
      <xdr:row>22</xdr:row>
      <xdr:rowOff>38100</xdr:rowOff>
    </xdr:to>
    <xdr:sp macro="" textlink="">
      <xdr:nvSpPr>
        <xdr:cNvPr id="65" name="AutoShape 29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5737860" y="3743325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219075</xdr:colOff>
      <xdr:row>18</xdr:row>
      <xdr:rowOff>180975</xdr:rowOff>
    </xdr:from>
    <xdr:to>
      <xdr:col>27</xdr:col>
      <xdr:colOff>28575</xdr:colOff>
      <xdr:row>22</xdr:row>
      <xdr:rowOff>28575</xdr:rowOff>
    </xdr:to>
    <xdr:sp macro="" textlink="">
      <xdr:nvSpPr>
        <xdr:cNvPr id="66" name="AutoShape 30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6398895" y="374332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220980</xdr:colOff>
      <xdr:row>8</xdr:row>
      <xdr:rowOff>180975</xdr:rowOff>
    </xdr:from>
    <xdr:to>
      <xdr:col>4</xdr:col>
      <xdr:colOff>76200</xdr:colOff>
      <xdr:row>12</xdr:row>
      <xdr:rowOff>28575</xdr:rowOff>
    </xdr:to>
    <xdr:sp macro="" textlink="">
      <xdr:nvSpPr>
        <xdr:cNvPr id="67" name="AutoShape 8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1318260" y="1933575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  <xdr:txBody>
        <a:bodyPr/>
        <a:lstStyle/>
        <a:p>
          <a:endParaRPr lang="en-US" altLang="ja-JP"/>
        </a:p>
        <a:p>
          <a:endParaRPr lang="en-US" altLang="ja-JP"/>
        </a:p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6</xdr:col>
      <xdr:colOff>209550</xdr:colOff>
      <xdr:row>8</xdr:row>
      <xdr:rowOff>180975</xdr:rowOff>
    </xdr:from>
    <xdr:to>
      <xdr:col>7</xdr:col>
      <xdr:colOff>19050</xdr:colOff>
      <xdr:row>12</xdr:row>
      <xdr:rowOff>28575</xdr:rowOff>
    </xdr:to>
    <xdr:sp macro="" textlink="">
      <xdr:nvSpPr>
        <xdr:cNvPr id="68" name="AutoShape 3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1969770" y="193357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220980</xdr:colOff>
      <xdr:row>3</xdr:row>
      <xdr:rowOff>180975</xdr:rowOff>
    </xdr:from>
    <xdr:to>
      <xdr:col>9</xdr:col>
      <xdr:colOff>76200</xdr:colOff>
      <xdr:row>7</xdr:row>
      <xdr:rowOff>38100</xdr:rowOff>
    </xdr:to>
    <xdr:sp macro="" textlink="">
      <xdr:nvSpPr>
        <xdr:cNvPr id="69" name="AutoShape 9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423160" y="102870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219075</xdr:colOff>
      <xdr:row>3</xdr:row>
      <xdr:rowOff>180975</xdr:rowOff>
    </xdr:from>
    <xdr:to>
      <xdr:col>12</xdr:col>
      <xdr:colOff>28575</xdr:colOff>
      <xdr:row>7</xdr:row>
      <xdr:rowOff>28575</xdr:rowOff>
    </xdr:to>
    <xdr:sp macro="" textlink="">
      <xdr:nvSpPr>
        <xdr:cNvPr id="70" name="AutoShape 10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3084195" y="10287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220980</xdr:colOff>
      <xdr:row>3</xdr:row>
      <xdr:rowOff>180975</xdr:rowOff>
    </xdr:from>
    <xdr:to>
      <xdr:col>9</xdr:col>
      <xdr:colOff>76200</xdr:colOff>
      <xdr:row>7</xdr:row>
      <xdr:rowOff>38100</xdr:rowOff>
    </xdr:to>
    <xdr:sp macro="" textlink="">
      <xdr:nvSpPr>
        <xdr:cNvPr id="71" name="AutoShape 29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2423160" y="102870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219075</xdr:colOff>
      <xdr:row>3</xdr:row>
      <xdr:rowOff>180975</xdr:rowOff>
    </xdr:from>
    <xdr:to>
      <xdr:col>12</xdr:col>
      <xdr:colOff>28575</xdr:colOff>
      <xdr:row>7</xdr:row>
      <xdr:rowOff>28575</xdr:rowOff>
    </xdr:to>
    <xdr:sp macro="" textlink="">
      <xdr:nvSpPr>
        <xdr:cNvPr id="72" name="AutoShape 30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3084195" y="10287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220980</xdr:colOff>
      <xdr:row>3</xdr:row>
      <xdr:rowOff>180975</xdr:rowOff>
    </xdr:from>
    <xdr:to>
      <xdr:col>14</xdr:col>
      <xdr:colOff>76200</xdr:colOff>
      <xdr:row>7</xdr:row>
      <xdr:rowOff>38100</xdr:rowOff>
    </xdr:to>
    <xdr:sp macro="" textlink="">
      <xdr:nvSpPr>
        <xdr:cNvPr id="73" name="AutoShape 9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3528060" y="102870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219075</xdr:colOff>
      <xdr:row>3</xdr:row>
      <xdr:rowOff>180975</xdr:rowOff>
    </xdr:from>
    <xdr:to>
      <xdr:col>17</xdr:col>
      <xdr:colOff>28575</xdr:colOff>
      <xdr:row>7</xdr:row>
      <xdr:rowOff>28575</xdr:rowOff>
    </xdr:to>
    <xdr:sp macro="" textlink="">
      <xdr:nvSpPr>
        <xdr:cNvPr id="74" name="AutoShape 10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4189095" y="10287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220980</xdr:colOff>
      <xdr:row>3</xdr:row>
      <xdr:rowOff>180975</xdr:rowOff>
    </xdr:from>
    <xdr:to>
      <xdr:col>14</xdr:col>
      <xdr:colOff>76200</xdr:colOff>
      <xdr:row>7</xdr:row>
      <xdr:rowOff>38100</xdr:rowOff>
    </xdr:to>
    <xdr:sp macro="" textlink="">
      <xdr:nvSpPr>
        <xdr:cNvPr id="75" name="AutoShape 29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3528060" y="102870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219075</xdr:colOff>
      <xdr:row>3</xdr:row>
      <xdr:rowOff>180975</xdr:rowOff>
    </xdr:from>
    <xdr:to>
      <xdr:col>17</xdr:col>
      <xdr:colOff>28575</xdr:colOff>
      <xdr:row>7</xdr:row>
      <xdr:rowOff>28575</xdr:rowOff>
    </xdr:to>
    <xdr:sp macro="" textlink="">
      <xdr:nvSpPr>
        <xdr:cNvPr id="76" name="AutoShape 30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4189095" y="10287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220980</xdr:colOff>
      <xdr:row>8</xdr:row>
      <xdr:rowOff>180975</xdr:rowOff>
    </xdr:from>
    <xdr:to>
      <xdr:col>14</xdr:col>
      <xdr:colOff>76200</xdr:colOff>
      <xdr:row>12</xdr:row>
      <xdr:rowOff>38100</xdr:rowOff>
    </xdr:to>
    <xdr:sp macro="" textlink="">
      <xdr:nvSpPr>
        <xdr:cNvPr id="77" name="AutoShape 9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3528060" y="1933575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219075</xdr:colOff>
      <xdr:row>8</xdr:row>
      <xdr:rowOff>180975</xdr:rowOff>
    </xdr:from>
    <xdr:to>
      <xdr:col>17</xdr:col>
      <xdr:colOff>28575</xdr:colOff>
      <xdr:row>12</xdr:row>
      <xdr:rowOff>28575</xdr:rowOff>
    </xdr:to>
    <xdr:sp macro="" textlink="">
      <xdr:nvSpPr>
        <xdr:cNvPr id="78" name="AutoShape 10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4189095" y="193357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220980</xdr:colOff>
      <xdr:row>8</xdr:row>
      <xdr:rowOff>180975</xdr:rowOff>
    </xdr:from>
    <xdr:to>
      <xdr:col>14</xdr:col>
      <xdr:colOff>76200</xdr:colOff>
      <xdr:row>12</xdr:row>
      <xdr:rowOff>38100</xdr:rowOff>
    </xdr:to>
    <xdr:sp macro="" textlink="">
      <xdr:nvSpPr>
        <xdr:cNvPr id="79" name="AutoShape 29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3528060" y="1933575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219075</xdr:colOff>
      <xdr:row>8</xdr:row>
      <xdr:rowOff>180975</xdr:rowOff>
    </xdr:from>
    <xdr:to>
      <xdr:col>17</xdr:col>
      <xdr:colOff>28575</xdr:colOff>
      <xdr:row>12</xdr:row>
      <xdr:rowOff>28575</xdr:rowOff>
    </xdr:to>
    <xdr:sp macro="" textlink="">
      <xdr:nvSpPr>
        <xdr:cNvPr id="80" name="AutoShape 30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4189095" y="193357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4</xdr:col>
      <xdr:colOff>10583</xdr:colOff>
      <xdr:row>3</xdr:row>
      <xdr:rowOff>116417</xdr:rowOff>
    </xdr:from>
    <xdr:to>
      <xdr:col>7</xdr:col>
      <xdr:colOff>93043</xdr:colOff>
      <xdr:row>7</xdr:row>
      <xdr:rowOff>87353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28420" y="963930"/>
          <a:ext cx="745490" cy="69469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220980</xdr:colOff>
      <xdr:row>9</xdr:row>
      <xdr:rowOff>0</xdr:rowOff>
    </xdr:from>
    <xdr:to>
      <xdr:col>12</xdr:col>
      <xdr:colOff>44864</xdr:colOff>
      <xdr:row>12</xdr:row>
      <xdr:rowOff>157057</xdr:rowOff>
    </xdr:to>
    <xdr:pic>
      <xdr:nvPicPr>
        <xdr:cNvPr id="82" name="Picture 2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423160" y="1933575"/>
          <a:ext cx="707390" cy="69977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162021</xdr:colOff>
      <xdr:row>13</xdr:row>
      <xdr:rowOff>124038</xdr:rowOff>
    </xdr:from>
    <xdr:to>
      <xdr:col>17</xdr:col>
      <xdr:colOff>1575</xdr:colOff>
      <xdr:row>17</xdr:row>
      <xdr:rowOff>94974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69005" y="2781300"/>
          <a:ext cx="723265" cy="694690"/>
        </a:xfrm>
        <a:prstGeom prst="rect">
          <a:avLst/>
        </a:prstGeom>
        <a:noFill/>
      </xdr:spPr>
    </xdr:pic>
    <xdr:clientData/>
  </xdr:twoCellAnchor>
  <xdr:oneCellAnchor>
    <xdr:from>
      <xdr:col>23</xdr:col>
      <xdr:colOff>153963</xdr:colOff>
      <xdr:row>23</xdr:row>
      <xdr:rowOff>111437</xdr:rowOff>
    </xdr:from>
    <xdr:ext cx="792449" cy="679773"/>
    <xdr:pic>
      <xdr:nvPicPr>
        <xdr:cNvPr id="84" name="Picture 2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670550" y="4578350"/>
          <a:ext cx="792480" cy="680085"/>
        </a:xfrm>
        <a:prstGeom prst="rect">
          <a:avLst/>
        </a:prstGeom>
        <a:noFill/>
      </xdr:spPr>
    </xdr:pic>
    <xdr:clientData/>
  </xdr:oneCellAnchor>
  <xdr:twoCellAnchor>
    <xdr:from>
      <xdr:col>18</xdr:col>
      <xdr:colOff>220980</xdr:colOff>
      <xdr:row>3</xdr:row>
      <xdr:rowOff>180975</xdr:rowOff>
    </xdr:from>
    <xdr:to>
      <xdr:col>19</xdr:col>
      <xdr:colOff>76200</xdr:colOff>
      <xdr:row>7</xdr:row>
      <xdr:rowOff>38100</xdr:rowOff>
    </xdr:to>
    <xdr:sp macro="" textlink="">
      <xdr:nvSpPr>
        <xdr:cNvPr id="85" name="AutoShape 9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4632960" y="102870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219075</xdr:colOff>
      <xdr:row>3</xdr:row>
      <xdr:rowOff>180975</xdr:rowOff>
    </xdr:from>
    <xdr:to>
      <xdr:col>22</xdr:col>
      <xdr:colOff>28575</xdr:colOff>
      <xdr:row>7</xdr:row>
      <xdr:rowOff>28575</xdr:rowOff>
    </xdr:to>
    <xdr:sp macro="" textlink="">
      <xdr:nvSpPr>
        <xdr:cNvPr id="86" name="AutoShape 1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5293995" y="10287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220980</xdr:colOff>
      <xdr:row>3</xdr:row>
      <xdr:rowOff>180975</xdr:rowOff>
    </xdr:from>
    <xdr:to>
      <xdr:col>19</xdr:col>
      <xdr:colOff>76200</xdr:colOff>
      <xdr:row>7</xdr:row>
      <xdr:rowOff>38100</xdr:rowOff>
    </xdr:to>
    <xdr:sp macro="" textlink="">
      <xdr:nvSpPr>
        <xdr:cNvPr id="87" name="AutoShape 29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4632960" y="102870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219075</xdr:colOff>
      <xdr:row>3</xdr:row>
      <xdr:rowOff>180975</xdr:rowOff>
    </xdr:from>
    <xdr:to>
      <xdr:col>22</xdr:col>
      <xdr:colOff>28575</xdr:colOff>
      <xdr:row>7</xdr:row>
      <xdr:rowOff>28575</xdr:rowOff>
    </xdr:to>
    <xdr:sp macro="" textlink="">
      <xdr:nvSpPr>
        <xdr:cNvPr id="88" name="AutoShape 30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5293995" y="10287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220980</xdr:colOff>
      <xdr:row>8</xdr:row>
      <xdr:rowOff>180975</xdr:rowOff>
    </xdr:from>
    <xdr:to>
      <xdr:col>19</xdr:col>
      <xdr:colOff>76200</xdr:colOff>
      <xdr:row>12</xdr:row>
      <xdr:rowOff>38100</xdr:rowOff>
    </xdr:to>
    <xdr:sp macro="" textlink="">
      <xdr:nvSpPr>
        <xdr:cNvPr id="89" name="AutoShape 9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4632960" y="1933575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219075</xdr:colOff>
      <xdr:row>8</xdr:row>
      <xdr:rowOff>180975</xdr:rowOff>
    </xdr:from>
    <xdr:to>
      <xdr:col>22</xdr:col>
      <xdr:colOff>28575</xdr:colOff>
      <xdr:row>12</xdr:row>
      <xdr:rowOff>28575</xdr:rowOff>
    </xdr:to>
    <xdr:sp macro="" textlink="">
      <xdr:nvSpPr>
        <xdr:cNvPr id="90" name="AutoShape 10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5293995" y="193357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220980</xdr:colOff>
      <xdr:row>8</xdr:row>
      <xdr:rowOff>180975</xdr:rowOff>
    </xdr:from>
    <xdr:to>
      <xdr:col>19</xdr:col>
      <xdr:colOff>76200</xdr:colOff>
      <xdr:row>12</xdr:row>
      <xdr:rowOff>38100</xdr:rowOff>
    </xdr:to>
    <xdr:sp macro="" textlink="">
      <xdr:nvSpPr>
        <xdr:cNvPr id="91" name="AutoShape 2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4632960" y="1933575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219075</xdr:colOff>
      <xdr:row>8</xdr:row>
      <xdr:rowOff>180975</xdr:rowOff>
    </xdr:from>
    <xdr:to>
      <xdr:col>22</xdr:col>
      <xdr:colOff>28575</xdr:colOff>
      <xdr:row>12</xdr:row>
      <xdr:rowOff>28575</xdr:rowOff>
    </xdr:to>
    <xdr:sp macro="" textlink="">
      <xdr:nvSpPr>
        <xdr:cNvPr id="92" name="AutoShape 30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5293995" y="193357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220980</xdr:colOff>
      <xdr:row>3</xdr:row>
      <xdr:rowOff>180975</xdr:rowOff>
    </xdr:from>
    <xdr:to>
      <xdr:col>24</xdr:col>
      <xdr:colOff>76200</xdr:colOff>
      <xdr:row>7</xdr:row>
      <xdr:rowOff>38100</xdr:rowOff>
    </xdr:to>
    <xdr:sp macro="" textlink="">
      <xdr:nvSpPr>
        <xdr:cNvPr id="93" name="AutoShape 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5737860" y="102870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219075</xdr:colOff>
      <xdr:row>3</xdr:row>
      <xdr:rowOff>180975</xdr:rowOff>
    </xdr:from>
    <xdr:to>
      <xdr:col>27</xdr:col>
      <xdr:colOff>28575</xdr:colOff>
      <xdr:row>7</xdr:row>
      <xdr:rowOff>28575</xdr:rowOff>
    </xdr:to>
    <xdr:sp macro="" textlink="">
      <xdr:nvSpPr>
        <xdr:cNvPr id="94" name="AutoShape 10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6398895" y="10287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220980</xdr:colOff>
      <xdr:row>3</xdr:row>
      <xdr:rowOff>180975</xdr:rowOff>
    </xdr:from>
    <xdr:to>
      <xdr:col>24</xdr:col>
      <xdr:colOff>76200</xdr:colOff>
      <xdr:row>7</xdr:row>
      <xdr:rowOff>38100</xdr:rowOff>
    </xdr:to>
    <xdr:sp macro="" textlink="">
      <xdr:nvSpPr>
        <xdr:cNvPr id="95" name="AutoShape 29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5737860" y="102870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219075</xdr:colOff>
      <xdr:row>3</xdr:row>
      <xdr:rowOff>180975</xdr:rowOff>
    </xdr:from>
    <xdr:to>
      <xdr:col>27</xdr:col>
      <xdr:colOff>28575</xdr:colOff>
      <xdr:row>7</xdr:row>
      <xdr:rowOff>28575</xdr:rowOff>
    </xdr:to>
    <xdr:sp macro="" textlink="">
      <xdr:nvSpPr>
        <xdr:cNvPr id="96" name="AutoShape 30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6398895" y="10287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220980</xdr:colOff>
      <xdr:row>8</xdr:row>
      <xdr:rowOff>180975</xdr:rowOff>
    </xdr:from>
    <xdr:to>
      <xdr:col>24</xdr:col>
      <xdr:colOff>76200</xdr:colOff>
      <xdr:row>12</xdr:row>
      <xdr:rowOff>38100</xdr:rowOff>
    </xdr:to>
    <xdr:sp macro="" textlink="">
      <xdr:nvSpPr>
        <xdr:cNvPr id="97" name="AutoShape 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5737860" y="1933575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219075</xdr:colOff>
      <xdr:row>8</xdr:row>
      <xdr:rowOff>180975</xdr:rowOff>
    </xdr:from>
    <xdr:to>
      <xdr:col>27</xdr:col>
      <xdr:colOff>28575</xdr:colOff>
      <xdr:row>12</xdr:row>
      <xdr:rowOff>28575</xdr:rowOff>
    </xdr:to>
    <xdr:sp macro="" textlink="">
      <xdr:nvSpPr>
        <xdr:cNvPr id="98" name="AutoShape 10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6398895" y="193357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220980</xdr:colOff>
      <xdr:row>8</xdr:row>
      <xdr:rowOff>180975</xdr:rowOff>
    </xdr:from>
    <xdr:to>
      <xdr:col>24</xdr:col>
      <xdr:colOff>76200</xdr:colOff>
      <xdr:row>12</xdr:row>
      <xdr:rowOff>38100</xdr:rowOff>
    </xdr:to>
    <xdr:sp macro="" textlink="">
      <xdr:nvSpPr>
        <xdr:cNvPr id="99" name="AutoShape 29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>
        <a:xfrm>
          <a:off x="5737860" y="1933575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219075</xdr:colOff>
      <xdr:row>8</xdr:row>
      <xdr:rowOff>180975</xdr:rowOff>
    </xdr:from>
    <xdr:to>
      <xdr:col>27</xdr:col>
      <xdr:colOff>28575</xdr:colOff>
      <xdr:row>12</xdr:row>
      <xdr:rowOff>28575</xdr:rowOff>
    </xdr:to>
    <xdr:sp macro="" textlink="">
      <xdr:nvSpPr>
        <xdr:cNvPr id="100" name="AutoShape 3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6398895" y="193357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3941</xdr:colOff>
      <xdr:row>13</xdr:row>
      <xdr:rowOff>180975</xdr:rowOff>
    </xdr:from>
    <xdr:to>
      <xdr:col>19</xdr:col>
      <xdr:colOff>87148</xdr:colOff>
      <xdr:row>17</xdr:row>
      <xdr:rowOff>38100</xdr:rowOff>
    </xdr:to>
    <xdr:sp macro="" textlink="">
      <xdr:nvSpPr>
        <xdr:cNvPr id="101" name="AutoShape 9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>
          <a:off x="4636770" y="2838450"/>
          <a:ext cx="83185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219075</xdr:colOff>
      <xdr:row>13</xdr:row>
      <xdr:rowOff>180975</xdr:rowOff>
    </xdr:from>
    <xdr:to>
      <xdr:col>22</xdr:col>
      <xdr:colOff>28575</xdr:colOff>
      <xdr:row>17</xdr:row>
      <xdr:rowOff>28575</xdr:rowOff>
    </xdr:to>
    <xdr:sp macro="" textlink="">
      <xdr:nvSpPr>
        <xdr:cNvPr id="102" name="AutoShape 10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>
        <a:xfrm>
          <a:off x="5293995" y="283845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220980</xdr:colOff>
      <xdr:row>13</xdr:row>
      <xdr:rowOff>180975</xdr:rowOff>
    </xdr:from>
    <xdr:to>
      <xdr:col>19</xdr:col>
      <xdr:colOff>76200</xdr:colOff>
      <xdr:row>17</xdr:row>
      <xdr:rowOff>38100</xdr:rowOff>
    </xdr:to>
    <xdr:sp macro="" textlink="">
      <xdr:nvSpPr>
        <xdr:cNvPr id="103" name="AutoShape 29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4632960" y="283845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219075</xdr:colOff>
      <xdr:row>13</xdr:row>
      <xdr:rowOff>180975</xdr:rowOff>
    </xdr:from>
    <xdr:to>
      <xdr:col>22</xdr:col>
      <xdr:colOff>28575</xdr:colOff>
      <xdr:row>17</xdr:row>
      <xdr:rowOff>28575</xdr:rowOff>
    </xdr:to>
    <xdr:sp macro="" textlink="">
      <xdr:nvSpPr>
        <xdr:cNvPr id="104" name="AutoShape 30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5293995" y="283845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220980</xdr:colOff>
      <xdr:row>13</xdr:row>
      <xdr:rowOff>180975</xdr:rowOff>
    </xdr:from>
    <xdr:to>
      <xdr:col>24</xdr:col>
      <xdr:colOff>76200</xdr:colOff>
      <xdr:row>17</xdr:row>
      <xdr:rowOff>38100</xdr:rowOff>
    </xdr:to>
    <xdr:sp macro="" textlink="">
      <xdr:nvSpPr>
        <xdr:cNvPr id="105" name="AutoShape 9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5737860" y="283845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219075</xdr:colOff>
      <xdr:row>13</xdr:row>
      <xdr:rowOff>180975</xdr:rowOff>
    </xdr:from>
    <xdr:to>
      <xdr:col>27</xdr:col>
      <xdr:colOff>28575</xdr:colOff>
      <xdr:row>17</xdr:row>
      <xdr:rowOff>28575</xdr:rowOff>
    </xdr:to>
    <xdr:sp macro="" textlink="">
      <xdr:nvSpPr>
        <xdr:cNvPr id="106" name="AutoShape 10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>
        <a:xfrm>
          <a:off x="6398895" y="283845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220980</xdr:colOff>
      <xdr:row>13</xdr:row>
      <xdr:rowOff>180975</xdr:rowOff>
    </xdr:from>
    <xdr:to>
      <xdr:col>24</xdr:col>
      <xdr:colOff>76200</xdr:colOff>
      <xdr:row>17</xdr:row>
      <xdr:rowOff>38100</xdr:rowOff>
    </xdr:to>
    <xdr:sp macro="" textlink="">
      <xdr:nvSpPr>
        <xdr:cNvPr id="107" name="AutoShape 29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>
        <a:xfrm>
          <a:off x="5737860" y="2838450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219075</xdr:colOff>
      <xdr:row>13</xdr:row>
      <xdr:rowOff>180975</xdr:rowOff>
    </xdr:from>
    <xdr:to>
      <xdr:col>27</xdr:col>
      <xdr:colOff>28575</xdr:colOff>
      <xdr:row>17</xdr:row>
      <xdr:rowOff>28575</xdr:rowOff>
    </xdr:to>
    <xdr:sp macro="" textlink="">
      <xdr:nvSpPr>
        <xdr:cNvPr id="108" name="AutoShape 30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>
        <a:xfrm>
          <a:off x="6398895" y="283845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220980</xdr:colOff>
      <xdr:row>13</xdr:row>
      <xdr:rowOff>180975</xdr:rowOff>
    </xdr:from>
    <xdr:to>
      <xdr:col>4</xdr:col>
      <xdr:colOff>76200</xdr:colOff>
      <xdr:row>17</xdr:row>
      <xdr:rowOff>28575</xdr:rowOff>
    </xdr:to>
    <xdr:sp macro="" textlink="">
      <xdr:nvSpPr>
        <xdr:cNvPr id="109" name="AutoShape 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>
        <a:xfrm>
          <a:off x="1318260" y="2838450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209550</xdr:colOff>
      <xdr:row>13</xdr:row>
      <xdr:rowOff>180975</xdr:rowOff>
    </xdr:from>
    <xdr:to>
      <xdr:col>7</xdr:col>
      <xdr:colOff>19050</xdr:colOff>
      <xdr:row>17</xdr:row>
      <xdr:rowOff>28575</xdr:rowOff>
    </xdr:to>
    <xdr:sp macro="" textlink="">
      <xdr:nvSpPr>
        <xdr:cNvPr id="110" name="AutoShape 30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>
        <a:xfrm>
          <a:off x="1969770" y="283845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220980</xdr:colOff>
      <xdr:row>13</xdr:row>
      <xdr:rowOff>137182</xdr:rowOff>
    </xdr:from>
    <xdr:to>
      <xdr:col>9</xdr:col>
      <xdr:colOff>43355</xdr:colOff>
      <xdr:row>16</xdr:row>
      <xdr:rowOff>170902</xdr:rowOff>
    </xdr:to>
    <xdr:sp macro="" textlink="">
      <xdr:nvSpPr>
        <xdr:cNvPr id="111" name="AutoShape 8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>
        <a:xfrm>
          <a:off x="2423160" y="2794635"/>
          <a:ext cx="43180" cy="57658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209550</xdr:colOff>
      <xdr:row>13</xdr:row>
      <xdr:rowOff>180975</xdr:rowOff>
    </xdr:from>
    <xdr:to>
      <xdr:col>12</xdr:col>
      <xdr:colOff>19050</xdr:colOff>
      <xdr:row>17</xdr:row>
      <xdr:rowOff>28575</xdr:rowOff>
    </xdr:to>
    <xdr:sp macro="" textlink="">
      <xdr:nvSpPr>
        <xdr:cNvPr id="112" name="AutoShape 30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3074670" y="283845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220980</xdr:colOff>
      <xdr:row>18</xdr:row>
      <xdr:rowOff>180975</xdr:rowOff>
    </xdr:from>
    <xdr:to>
      <xdr:col>4</xdr:col>
      <xdr:colOff>76200</xdr:colOff>
      <xdr:row>22</xdr:row>
      <xdr:rowOff>28575</xdr:rowOff>
    </xdr:to>
    <xdr:sp macro="" textlink="">
      <xdr:nvSpPr>
        <xdr:cNvPr id="113" name="AutoShape 8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1318260" y="3743325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209550</xdr:colOff>
      <xdr:row>18</xdr:row>
      <xdr:rowOff>180975</xdr:rowOff>
    </xdr:from>
    <xdr:to>
      <xdr:col>7</xdr:col>
      <xdr:colOff>19050</xdr:colOff>
      <xdr:row>22</xdr:row>
      <xdr:rowOff>28575</xdr:rowOff>
    </xdr:to>
    <xdr:sp macro="" textlink="">
      <xdr:nvSpPr>
        <xdr:cNvPr id="114" name="AutoShape 30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>
        <a:xfrm>
          <a:off x="1969770" y="374332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220980</xdr:colOff>
      <xdr:row>18</xdr:row>
      <xdr:rowOff>180975</xdr:rowOff>
    </xdr:from>
    <xdr:to>
      <xdr:col>9</xdr:col>
      <xdr:colOff>76200</xdr:colOff>
      <xdr:row>22</xdr:row>
      <xdr:rowOff>28575</xdr:rowOff>
    </xdr:to>
    <xdr:sp macro="" textlink="">
      <xdr:nvSpPr>
        <xdr:cNvPr id="115" name="AutoShape 8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2423160" y="3743325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209550</xdr:colOff>
      <xdr:row>19</xdr:row>
      <xdr:rowOff>3175</xdr:rowOff>
    </xdr:from>
    <xdr:to>
      <xdr:col>12</xdr:col>
      <xdr:colOff>19050</xdr:colOff>
      <xdr:row>22</xdr:row>
      <xdr:rowOff>28575</xdr:rowOff>
    </xdr:to>
    <xdr:sp macro="" textlink="">
      <xdr:nvSpPr>
        <xdr:cNvPr id="116" name="AutoShape 30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3074670" y="3746500"/>
          <a:ext cx="30480" cy="56832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220980</xdr:colOff>
      <xdr:row>23</xdr:row>
      <xdr:rowOff>180975</xdr:rowOff>
    </xdr:from>
    <xdr:to>
      <xdr:col>4</xdr:col>
      <xdr:colOff>76200</xdr:colOff>
      <xdr:row>27</xdr:row>
      <xdr:rowOff>28575</xdr:rowOff>
    </xdr:to>
    <xdr:sp macro="" textlink="">
      <xdr:nvSpPr>
        <xdr:cNvPr id="117" name="AutoShape 8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>
        <a:xfrm>
          <a:off x="1318260" y="4648200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209550</xdr:colOff>
      <xdr:row>23</xdr:row>
      <xdr:rowOff>180975</xdr:rowOff>
    </xdr:from>
    <xdr:to>
      <xdr:col>7</xdr:col>
      <xdr:colOff>19050</xdr:colOff>
      <xdr:row>27</xdr:row>
      <xdr:rowOff>28575</xdr:rowOff>
    </xdr:to>
    <xdr:sp macro="" textlink="">
      <xdr:nvSpPr>
        <xdr:cNvPr id="118" name="AutoShape 30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1969770" y="46482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220980</xdr:colOff>
      <xdr:row>23</xdr:row>
      <xdr:rowOff>180975</xdr:rowOff>
    </xdr:from>
    <xdr:to>
      <xdr:col>9</xdr:col>
      <xdr:colOff>76200</xdr:colOff>
      <xdr:row>27</xdr:row>
      <xdr:rowOff>28575</xdr:rowOff>
    </xdr:to>
    <xdr:sp macro="" textlink="">
      <xdr:nvSpPr>
        <xdr:cNvPr id="119" name="AutoShape 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>
        <a:xfrm>
          <a:off x="2423160" y="4648200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209550</xdr:colOff>
      <xdr:row>23</xdr:row>
      <xdr:rowOff>180975</xdr:rowOff>
    </xdr:from>
    <xdr:to>
      <xdr:col>12</xdr:col>
      <xdr:colOff>19050</xdr:colOff>
      <xdr:row>27</xdr:row>
      <xdr:rowOff>28575</xdr:rowOff>
    </xdr:to>
    <xdr:sp macro="" textlink="">
      <xdr:nvSpPr>
        <xdr:cNvPr id="120" name="AutoShape 30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>
        <a:xfrm>
          <a:off x="3074670" y="46482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220980</xdr:colOff>
      <xdr:row>18</xdr:row>
      <xdr:rowOff>180975</xdr:rowOff>
    </xdr:from>
    <xdr:to>
      <xdr:col>14</xdr:col>
      <xdr:colOff>76200</xdr:colOff>
      <xdr:row>22</xdr:row>
      <xdr:rowOff>28575</xdr:rowOff>
    </xdr:to>
    <xdr:sp macro="" textlink="">
      <xdr:nvSpPr>
        <xdr:cNvPr id="122" name="AutoShape 8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>
        <a:xfrm>
          <a:off x="3528060" y="3743325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209550</xdr:colOff>
      <xdr:row>18</xdr:row>
      <xdr:rowOff>180975</xdr:rowOff>
    </xdr:from>
    <xdr:to>
      <xdr:col>17</xdr:col>
      <xdr:colOff>19050</xdr:colOff>
      <xdr:row>22</xdr:row>
      <xdr:rowOff>28575</xdr:rowOff>
    </xdr:to>
    <xdr:sp macro="" textlink="">
      <xdr:nvSpPr>
        <xdr:cNvPr id="123" name="AutoShape 30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4179570" y="374332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220980</xdr:colOff>
      <xdr:row>23</xdr:row>
      <xdr:rowOff>180975</xdr:rowOff>
    </xdr:from>
    <xdr:to>
      <xdr:col>14</xdr:col>
      <xdr:colOff>76200</xdr:colOff>
      <xdr:row>27</xdr:row>
      <xdr:rowOff>28575</xdr:rowOff>
    </xdr:to>
    <xdr:sp macro="" textlink="">
      <xdr:nvSpPr>
        <xdr:cNvPr id="124" name="AutoShape 8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>
        <a:xfrm>
          <a:off x="3528060" y="4648200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176129</xdr:colOff>
      <xdr:row>23</xdr:row>
      <xdr:rowOff>180975</xdr:rowOff>
    </xdr:from>
    <xdr:to>
      <xdr:col>16</xdr:col>
      <xdr:colOff>220980</xdr:colOff>
      <xdr:row>27</xdr:row>
      <xdr:rowOff>28575</xdr:rowOff>
    </xdr:to>
    <xdr:sp macro="" textlink="">
      <xdr:nvSpPr>
        <xdr:cNvPr id="125" name="AutoShape 30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>
        <a:xfrm>
          <a:off x="4145915" y="4648200"/>
          <a:ext cx="45085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220980</xdr:colOff>
      <xdr:row>23</xdr:row>
      <xdr:rowOff>180975</xdr:rowOff>
    </xdr:from>
    <xdr:to>
      <xdr:col>19</xdr:col>
      <xdr:colOff>76200</xdr:colOff>
      <xdr:row>27</xdr:row>
      <xdr:rowOff>28575</xdr:rowOff>
    </xdr:to>
    <xdr:sp macro="" textlink="">
      <xdr:nvSpPr>
        <xdr:cNvPr id="126" name="AutoShape 8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>
        <a:xfrm>
          <a:off x="4632960" y="4648200"/>
          <a:ext cx="76200" cy="571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209550</xdr:colOff>
      <xdr:row>23</xdr:row>
      <xdr:rowOff>180975</xdr:rowOff>
    </xdr:from>
    <xdr:to>
      <xdr:col>22</xdr:col>
      <xdr:colOff>19050</xdr:colOff>
      <xdr:row>27</xdr:row>
      <xdr:rowOff>28575</xdr:rowOff>
    </xdr:to>
    <xdr:sp macro="" textlink="">
      <xdr:nvSpPr>
        <xdr:cNvPr id="127" name="AutoShape 30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/>
      </xdr:nvSpPr>
      <xdr:spPr>
        <a:xfrm>
          <a:off x="5284470" y="4648200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220980</xdr:colOff>
      <xdr:row>18</xdr:row>
      <xdr:rowOff>180975</xdr:rowOff>
    </xdr:from>
    <xdr:to>
      <xdr:col>24</xdr:col>
      <xdr:colOff>76200</xdr:colOff>
      <xdr:row>22</xdr:row>
      <xdr:rowOff>38100</xdr:rowOff>
    </xdr:to>
    <xdr:sp macro="" textlink="">
      <xdr:nvSpPr>
        <xdr:cNvPr id="128" name="AutoShape 9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>
        <a:xfrm>
          <a:off x="5737860" y="3743325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219075</xdr:colOff>
      <xdr:row>18</xdr:row>
      <xdr:rowOff>180975</xdr:rowOff>
    </xdr:from>
    <xdr:to>
      <xdr:col>27</xdr:col>
      <xdr:colOff>28575</xdr:colOff>
      <xdr:row>22</xdr:row>
      <xdr:rowOff>28575</xdr:rowOff>
    </xdr:to>
    <xdr:sp macro="" textlink="">
      <xdr:nvSpPr>
        <xdr:cNvPr id="129" name="AutoShape 10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6398895" y="374332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220980</xdr:colOff>
      <xdr:row>18</xdr:row>
      <xdr:rowOff>180975</xdr:rowOff>
    </xdr:from>
    <xdr:to>
      <xdr:col>24</xdr:col>
      <xdr:colOff>76200</xdr:colOff>
      <xdr:row>22</xdr:row>
      <xdr:rowOff>38100</xdr:rowOff>
    </xdr:to>
    <xdr:sp macro="" textlink="">
      <xdr:nvSpPr>
        <xdr:cNvPr id="130" name="AutoShape 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>
        <a:xfrm>
          <a:off x="5737860" y="3743325"/>
          <a:ext cx="76200" cy="58102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219075</xdr:colOff>
      <xdr:row>18</xdr:row>
      <xdr:rowOff>180975</xdr:rowOff>
    </xdr:from>
    <xdr:to>
      <xdr:col>27</xdr:col>
      <xdr:colOff>28575</xdr:colOff>
      <xdr:row>22</xdr:row>
      <xdr:rowOff>28575</xdr:rowOff>
    </xdr:to>
    <xdr:sp macro="" textlink="">
      <xdr:nvSpPr>
        <xdr:cNvPr id="131" name="AutoShape 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>
        <a:xfrm>
          <a:off x="6398895" y="3743325"/>
          <a:ext cx="30480" cy="5715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16669</xdr:colOff>
      <xdr:row>9</xdr:row>
      <xdr:rowOff>2382</xdr:rowOff>
    </xdr:from>
    <xdr:to>
      <xdr:col>5</xdr:col>
      <xdr:colOff>100013</xdr:colOff>
      <xdr:row>12</xdr:row>
      <xdr:rowOff>28575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36650" y="1771650"/>
          <a:ext cx="83185" cy="48387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  <xdr:txBody>
        <a:bodyPr/>
        <a:lstStyle/>
        <a:p>
          <a:endParaRPr lang="en-US" altLang="ja-JP"/>
        </a:p>
        <a:p>
          <a:endParaRPr lang="en-US" altLang="ja-JP"/>
        </a:p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7</xdr:col>
      <xdr:colOff>205740</xdr:colOff>
      <xdr:row>8</xdr:row>
      <xdr:rowOff>152400</xdr:rowOff>
    </xdr:from>
    <xdr:to>
      <xdr:col>8</xdr:col>
      <xdr:colOff>19050</xdr:colOff>
      <xdr:row>12</xdr:row>
      <xdr:rowOff>28575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737360" y="1769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205740</xdr:colOff>
      <xdr:row>3</xdr:row>
      <xdr:rowOff>152400</xdr:rowOff>
    </xdr:from>
    <xdr:to>
      <xdr:col>10</xdr:col>
      <xdr:colOff>76200</xdr:colOff>
      <xdr:row>7</xdr:row>
      <xdr:rowOff>38100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1488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205740</xdr:colOff>
      <xdr:row>3</xdr:row>
      <xdr:rowOff>152400</xdr:rowOff>
    </xdr:from>
    <xdr:to>
      <xdr:col>13</xdr:col>
      <xdr:colOff>28575</xdr:colOff>
      <xdr:row>7</xdr:row>
      <xdr:rowOff>28575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7660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14</xdr:col>
      <xdr:colOff>205740</xdr:colOff>
      <xdr:row>3</xdr:row>
      <xdr:rowOff>152400</xdr:rowOff>
    </xdr:from>
    <xdr:to>
      <xdr:col>15</xdr:col>
      <xdr:colOff>76200</xdr:colOff>
      <xdr:row>7</xdr:row>
      <xdr:rowOff>38100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1775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205740</xdr:colOff>
      <xdr:row>3</xdr:row>
      <xdr:rowOff>152400</xdr:rowOff>
    </xdr:from>
    <xdr:to>
      <xdr:col>18</xdr:col>
      <xdr:colOff>28575</xdr:colOff>
      <xdr:row>7</xdr:row>
      <xdr:rowOff>28575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7947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14</xdr:col>
      <xdr:colOff>205740</xdr:colOff>
      <xdr:row>8</xdr:row>
      <xdr:rowOff>152400</xdr:rowOff>
    </xdr:from>
    <xdr:to>
      <xdr:col>15</xdr:col>
      <xdr:colOff>76200</xdr:colOff>
      <xdr:row>12</xdr:row>
      <xdr:rowOff>38100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1775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205740</xdr:colOff>
      <xdr:row>8</xdr:row>
      <xdr:rowOff>152400</xdr:rowOff>
    </xdr:from>
    <xdr:to>
      <xdr:col>18</xdr:col>
      <xdr:colOff>28575</xdr:colOff>
      <xdr:row>12</xdr:row>
      <xdr:rowOff>28575</xdr:rowOff>
    </xdr:to>
    <xdr:sp macro="" textlink="">
      <xdr:nvSpPr>
        <xdr:cNvPr id="9" name="AutoShape 1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7947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14</xdr:col>
      <xdr:colOff>205740</xdr:colOff>
      <xdr:row>8</xdr:row>
      <xdr:rowOff>152400</xdr:rowOff>
    </xdr:from>
    <xdr:to>
      <xdr:col>15</xdr:col>
      <xdr:colOff>76200</xdr:colOff>
      <xdr:row>12</xdr:row>
      <xdr:rowOff>38100</xdr:rowOff>
    </xdr:to>
    <xdr:sp macro="" textlink="">
      <xdr:nvSpPr>
        <xdr:cNvPr id="10" name="AutoShape 2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1775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9</xdr:col>
      <xdr:colOff>205740</xdr:colOff>
      <xdr:row>8</xdr:row>
      <xdr:rowOff>146537</xdr:rowOff>
    </xdr:from>
    <xdr:to>
      <xdr:col>13</xdr:col>
      <xdr:colOff>84869</xdr:colOff>
      <xdr:row>12</xdr:row>
      <xdr:rowOff>60884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48840" y="1763395"/>
          <a:ext cx="701675" cy="523875"/>
        </a:xfrm>
        <a:prstGeom prst="rect">
          <a:avLst/>
        </a:prstGeom>
        <a:noFill/>
      </xdr:spPr>
    </xdr:pic>
    <xdr:clientData/>
  </xdr:twoCellAnchor>
  <xdr:twoCellAnchor>
    <xdr:from>
      <xdr:col>22</xdr:col>
      <xdr:colOff>205740</xdr:colOff>
      <xdr:row>3</xdr:row>
      <xdr:rowOff>152400</xdr:rowOff>
    </xdr:from>
    <xdr:to>
      <xdr:col>23</xdr:col>
      <xdr:colOff>28575</xdr:colOff>
      <xdr:row>7</xdr:row>
      <xdr:rowOff>28575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8234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205740</xdr:colOff>
      <xdr:row>3</xdr:row>
      <xdr:rowOff>152400</xdr:rowOff>
    </xdr:from>
    <xdr:to>
      <xdr:col>20</xdr:col>
      <xdr:colOff>76200</xdr:colOff>
      <xdr:row>7</xdr:row>
      <xdr:rowOff>38100</xdr:rowOff>
    </xdr:to>
    <xdr:sp macro="" textlink="">
      <xdr:nvSpPr>
        <xdr:cNvPr id="16" name="AutoShape 2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42062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205740</xdr:colOff>
      <xdr:row>3</xdr:row>
      <xdr:rowOff>152400</xdr:rowOff>
    </xdr:from>
    <xdr:to>
      <xdr:col>23</xdr:col>
      <xdr:colOff>28575</xdr:colOff>
      <xdr:row>7</xdr:row>
      <xdr:rowOff>28575</xdr:rowOff>
    </xdr:to>
    <xdr:sp macro="" textlink="">
      <xdr:nvSpPr>
        <xdr:cNvPr id="17" name="AutoShape 3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48234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205740</xdr:colOff>
      <xdr:row>8</xdr:row>
      <xdr:rowOff>152400</xdr:rowOff>
    </xdr:from>
    <xdr:to>
      <xdr:col>20</xdr:col>
      <xdr:colOff>76200</xdr:colOff>
      <xdr:row>12</xdr:row>
      <xdr:rowOff>38100</xdr:rowOff>
    </xdr:to>
    <xdr:sp macro="" textlink="">
      <xdr:nvSpPr>
        <xdr:cNvPr id="18" name="AutoShape 9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42062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205740</xdr:colOff>
      <xdr:row>8</xdr:row>
      <xdr:rowOff>152400</xdr:rowOff>
    </xdr:from>
    <xdr:to>
      <xdr:col>23</xdr:col>
      <xdr:colOff>28575</xdr:colOff>
      <xdr:row>12</xdr:row>
      <xdr:rowOff>28575</xdr:rowOff>
    </xdr:to>
    <xdr:sp macro="" textlink="">
      <xdr:nvSpPr>
        <xdr:cNvPr id="19" name="AutoShape 10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48234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205740</xdr:colOff>
      <xdr:row>8</xdr:row>
      <xdr:rowOff>152400</xdr:rowOff>
    </xdr:from>
    <xdr:to>
      <xdr:col>20</xdr:col>
      <xdr:colOff>76200</xdr:colOff>
      <xdr:row>12</xdr:row>
      <xdr:rowOff>38100</xdr:rowOff>
    </xdr:to>
    <xdr:sp macro="" textlink="">
      <xdr:nvSpPr>
        <xdr:cNvPr id="20" name="AutoShape 2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42062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205740</xdr:colOff>
      <xdr:row>8</xdr:row>
      <xdr:rowOff>152400</xdr:rowOff>
    </xdr:from>
    <xdr:to>
      <xdr:col>23</xdr:col>
      <xdr:colOff>28575</xdr:colOff>
      <xdr:row>12</xdr:row>
      <xdr:rowOff>28575</xdr:rowOff>
    </xdr:to>
    <xdr:sp macro="" textlink="">
      <xdr:nvSpPr>
        <xdr:cNvPr id="21" name="AutoShape 3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48234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3</xdr:row>
      <xdr:rowOff>152400</xdr:rowOff>
    </xdr:from>
    <xdr:to>
      <xdr:col>25</xdr:col>
      <xdr:colOff>76200</xdr:colOff>
      <xdr:row>7</xdr:row>
      <xdr:rowOff>38100</xdr:rowOff>
    </xdr:to>
    <xdr:sp macro="" textlink="">
      <xdr:nvSpPr>
        <xdr:cNvPr id="22" name="AutoShape 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3</xdr:row>
      <xdr:rowOff>152400</xdr:rowOff>
    </xdr:from>
    <xdr:to>
      <xdr:col>28</xdr:col>
      <xdr:colOff>28575</xdr:colOff>
      <xdr:row>7</xdr:row>
      <xdr:rowOff>28575</xdr:rowOff>
    </xdr:to>
    <xdr:sp macro="" textlink="">
      <xdr:nvSpPr>
        <xdr:cNvPr id="23" name="AutoShape 1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8521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3</xdr:row>
      <xdr:rowOff>152400</xdr:rowOff>
    </xdr:from>
    <xdr:to>
      <xdr:col>25</xdr:col>
      <xdr:colOff>76200</xdr:colOff>
      <xdr:row>7</xdr:row>
      <xdr:rowOff>38100</xdr:rowOff>
    </xdr:to>
    <xdr:sp macro="" textlink="">
      <xdr:nvSpPr>
        <xdr:cNvPr id="24" name="AutoShape 29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3</xdr:row>
      <xdr:rowOff>152400</xdr:rowOff>
    </xdr:from>
    <xdr:to>
      <xdr:col>28</xdr:col>
      <xdr:colOff>28575</xdr:colOff>
      <xdr:row>7</xdr:row>
      <xdr:rowOff>28575</xdr:rowOff>
    </xdr:to>
    <xdr:sp macro="" textlink="">
      <xdr:nvSpPr>
        <xdr:cNvPr id="25" name="AutoShape 30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8521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8</xdr:row>
      <xdr:rowOff>152400</xdr:rowOff>
    </xdr:from>
    <xdr:to>
      <xdr:col>25</xdr:col>
      <xdr:colOff>76200</xdr:colOff>
      <xdr:row>12</xdr:row>
      <xdr:rowOff>38100</xdr:rowOff>
    </xdr:to>
    <xdr:sp macro="" textlink="">
      <xdr:nvSpPr>
        <xdr:cNvPr id="26" name="AutoShape 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52349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8</xdr:row>
      <xdr:rowOff>152400</xdr:rowOff>
    </xdr:from>
    <xdr:to>
      <xdr:col>28</xdr:col>
      <xdr:colOff>28575</xdr:colOff>
      <xdr:row>12</xdr:row>
      <xdr:rowOff>28575</xdr:rowOff>
    </xdr:to>
    <xdr:sp macro="" textlink="">
      <xdr:nvSpPr>
        <xdr:cNvPr id="27" name="AutoShape 10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58521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8</xdr:row>
      <xdr:rowOff>152400</xdr:rowOff>
    </xdr:from>
    <xdr:to>
      <xdr:col>28</xdr:col>
      <xdr:colOff>28575</xdr:colOff>
      <xdr:row>12</xdr:row>
      <xdr:rowOff>28575</xdr:rowOff>
    </xdr:to>
    <xdr:sp macro="" textlink="">
      <xdr:nvSpPr>
        <xdr:cNvPr id="28" name="AutoShape 30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58521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20</xdr:col>
      <xdr:colOff>3941</xdr:colOff>
      <xdr:row>13</xdr:row>
      <xdr:rowOff>152400</xdr:rowOff>
    </xdr:from>
    <xdr:to>
      <xdr:col>20</xdr:col>
      <xdr:colOff>87148</xdr:colOff>
      <xdr:row>17</xdr:row>
      <xdr:rowOff>38100</xdr:rowOff>
    </xdr:to>
    <xdr:sp macro="" textlink="">
      <xdr:nvSpPr>
        <xdr:cNvPr id="29" name="AutoShape 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210050" y="2531745"/>
          <a:ext cx="83185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205740</xdr:colOff>
      <xdr:row>13</xdr:row>
      <xdr:rowOff>152400</xdr:rowOff>
    </xdr:from>
    <xdr:to>
      <xdr:col>23</xdr:col>
      <xdr:colOff>28575</xdr:colOff>
      <xdr:row>17</xdr:row>
      <xdr:rowOff>28575</xdr:rowOff>
    </xdr:to>
    <xdr:sp macro="" textlink="">
      <xdr:nvSpPr>
        <xdr:cNvPr id="30" name="AutoShape 1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4823460" y="2531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205740</xdr:colOff>
      <xdr:row>13</xdr:row>
      <xdr:rowOff>152400</xdr:rowOff>
    </xdr:from>
    <xdr:to>
      <xdr:col>23</xdr:col>
      <xdr:colOff>28575</xdr:colOff>
      <xdr:row>17</xdr:row>
      <xdr:rowOff>28575</xdr:rowOff>
    </xdr:to>
    <xdr:sp macro="" textlink="">
      <xdr:nvSpPr>
        <xdr:cNvPr id="31" name="AutoShap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4823460" y="2531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13</xdr:row>
      <xdr:rowOff>152400</xdr:rowOff>
    </xdr:from>
    <xdr:to>
      <xdr:col>25</xdr:col>
      <xdr:colOff>76200</xdr:colOff>
      <xdr:row>17</xdr:row>
      <xdr:rowOff>38100</xdr:rowOff>
    </xdr:to>
    <xdr:sp macro="" textlink="">
      <xdr:nvSpPr>
        <xdr:cNvPr id="32" name="AutoShape 9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5234940" y="2531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13</xdr:row>
      <xdr:rowOff>152400</xdr:rowOff>
    </xdr:from>
    <xdr:to>
      <xdr:col>28</xdr:col>
      <xdr:colOff>28575</xdr:colOff>
      <xdr:row>17</xdr:row>
      <xdr:rowOff>28575</xdr:rowOff>
    </xdr:to>
    <xdr:sp macro="" textlink="">
      <xdr:nvSpPr>
        <xdr:cNvPr id="33" name="AutoShape 10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5852160" y="2531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13</xdr:row>
      <xdr:rowOff>152400</xdr:rowOff>
    </xdr:from>
    <xdr:to>
      <xdr:col>25</xdr:col>
      <xdr:colOff>76200</xdr:colOff>
      <xdr:row>17</xdr:row>
      <xdr:rowOff>38100</xdr:rowOff>
    </xdr:to>
    <xdr:sp macro="" textlink="">
      <xdr:nvSpPr>
        <xdr:cNvPr id="34" name="AutoShape 29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5234940" y="2531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205740</xdr:colOff>
      <xdr:row>13</xdr:row>
      <xdr:rowOff>152400</xdr:rowOff>
    </xdr:from>
    <xdr:to>
      <xdr:col>5</xdr:col>
      <xdr:colOff>76200</xdr:colOff>
      <xdr:row>17</xdr:row>
      <xdr:rowOff>28575</xdr:rowOff>
    </xdr:to>
    <xdr:sp macro="" textlink="">
      <xdr:nvSpPr>
        <xdr:cNvPr id="35" name="AutoShape 8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120140" y="2531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205740</xdr:colOff>
      <xdr:row>13</xdr:row>
      <xdr:rowOff>152400</xdr:rowOff>
    </xdr:from>
    <xdr:to>
      <xdr:col>8</xdr:col>
      <xdr:colOff>19050</xdr:colOff>
      <xdr:row>17</xdr:row>
      <xdr:rowOff>28575</xdr:rowOff>
    </xdr:to>
    <xdr:sp macro="" textlink="">
      <xdr:nvSpPr>
        <xdr:cNvPr id="36" name="AutoShape 30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1737360" y="2531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205740</xdr:colOff>
      <xdr:row>13</xdr:row>
      <xdr:rowOff>137182</xdr:rowOff>
    </xdr:from>
    <xdr:to>
      <xdr:col>10</xdr:col>
      <xdr:colOff>43355</xdr:colOff>
      <xdr:row>16</xdr:row>
      <xdr:rowOff>152400</xdr:rowOff>
    </xdr:to>
    <xdr:sp macro="" textlink="">
      <xdr:nvSpPr>
        <xdr:cNvPr id="37" name="AutoShape 8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148840" y="2516505"/>
          <a:ext cx="43180" cy="4724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205740</xdr:colOff>
      <xdr:row>13</xdr:row>
      <xdr:rowOff>152400</xdr:rowOff>
    </xdr:from>
    <xdr:to>
      <xdr:col>13</xdr:col>
      <xdr:colOff>19050</xdr:colOff>
      <xdr:row>17</xdr:row>
      <xdr:rowOff>28575</xdr:rowOff>
    </xdr:to>
    <xdr:sp macro="" textlink="">
      <xdr:nvSpPr>
        <xdr:cNvPr id="38" name="AutoShape 3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2766060" y="2531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205740</xdr:colOff>
      <xdr:row>18</xdr:row>
      <xdr:rowOff>152400</xdr:rowOff>
    </xdr:from>
    <xdr:to>
      <xdr:col>5</xdr:col>
      <xdr:colOff>76200</xdr:colOff>
      <xdr:row>22</xdr:row>
      <xdr:rowOff>28575</xdr:rowOff>
    </xdr:to>
    <xdr:sp macro="" textlink="">
      <xdr:nvSpPr>
        <xdr:cNvPr id="39" name="AutoShape 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1120140" y="3293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205740</xdr:colOff>
      <xdr:row>18</xdr:row>
      <xdr:rowOff>152400</xdr:rowOff>
    </xdr:from>
    <xdr:to>
      <xdr:col>8</xdr:col>
      <xdr:colOff>19050</xdr:colOff>
      <xdr:row>22</xdr:row>
      <xdr:rowOff>28575</xdr:rowOff>
    </xdr:to>
    <xdr:sp macro="" textlink="">
      <xdr:nvSpPr>
        <xdr:cNvPr id="40" name="AutoShape 30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1737360" y="3293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205740</xdr:colOff>
      <xdr:row>18</xdr:row>
      <xdr:rowOff>152400</xdr:rowOff>
    </xdr:from>
    <xdr:to>
      <xdr:col>10</xdr:col>
      <xdr:colOff>76200</xdr:colOff>
      <xdr:row>22</xdr:row>
      <xdr:rowOff>28575</xdr:rowOff>
    </xdr:to>
    <xdr:sp macro="" textlink="">
      <xdr:nvSpPr>
        <xdr:cNvPr id="41" name="AutoShape 8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148840" y="3293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205740</xdr:colOff>
      <xdr:row>19</xdr:row>
      <xdr:rowOff>3175</xdr:rowOff>
    </xdr:from>
    <xdr:to>
      <xdr:col>13</xdr:col>
      <xdr:colOff>19050</xdr:colOff>
      <xdr:row>22</xdr:row>
      <xdr:rowOff>28575</xdr:rowOff>
    </xdr:to>
    <xdr:sp macro="" textlink="">
      <xdr:nvSpPr>
        <xdr:cNvPr id="42" name="AutoShape 3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766060" y="3296920"/>
          <a:ext cx="19050" cy="4826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205740</xdr:colOff>
      <xdr:row>23</xdr:row>
      <xdr:rowOff>152400</xdr:rowOff>
    </xdr:from>
    <xdr:to>
      <xdr:col>5</xdr:col>
      <xdr:colOff>76200</xdr:colOff>
      <xdr:row>27</xdr:row>
      <xdr:rowOff>28575</xdr:rowOff>
    </xdr:to>
    <xdr:sp macro="" textlink="">
      <xdr:nvSpPr>
        <xdr:cNvPr id="43" name="AutoShape 8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1120140" y="4055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205740</xdr:colOff>
      <xdr:row>23</xdr:row>
      <xdr:rowOff>152400</xdr:rowOff>
    </xdr:from>
    <xdr:to>
      <xdr:col>8</xdr:col>
      <xdr:colOff>19050</xdr:colOff>
      <xdr:row>27</xdr:row>
      <xdr:rowOff>28575</xdr:rowOff>
    </xdr:to>
    <xdr:sp macro="" textlink="">
      <xdr:nvSpPr>
        <xdr:cNvPr id="44" name="AutoShape 30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1737360" y="4055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205740</xdr:colOff>
      <xdr:row>23</xdr:row>
      <xdr:rowOff>152400</xdr:rowOff>
    </xdr:from>
    <xdr:to>
      <xdr:col>10</xdr:col>
      <xdr:colOff>76200</xdr:colOff>
      <xdr:row>27</xdr:row>
      <xdr:rowOff>28575</xdr:rowOff>
    </xdr:to>
    <xdr:sp macro="" textlink="">
      <xdr:nvSpPr>
        <xdr:cNvPr id="45" name="AutoShape 8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2148840" y="4055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205740</xdr:colOff>
      <xdr:row>23</xdr:row>
      <xdr:rowOff>152400</xdr:rowOff>
    </xdr:from>
    <xdr:to>
      <xdr:col>13</xdr:col>
      <xdr:colOff>19050</xdr:colOff>
      <xdr:row>27</xdr:row>
      <xdr:rowOff>28575</xdr:rowOff>
    </xdr:to>
    <xdr:sp macro="" textlink="">
      <xdr:nvSpPr>
        <xdr:cNvPr id="46" name="AutoShape 30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2766060" y="4055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14</xdr:col>
      <xdr:colOff>205740</xdr:colOff>
      <xdr:row>18</xdr:row>
      <xdr:rowOff>152400</xdr:rowOff>
    </xdr:from>
    <xdr:to>
      <xdr:col>15</xdr:col>
      <xdr:colOff>76200</xdr:colOff>
      <xdr:row>22</xdr:row>
      <xdr:rowOff>28575</xdr:rowOff>
    </xdr:to>
    <xdr:sp macro="" textlink="">
      <xdr:nvSpPr>
        <xdr:cNvPr id="48" name="AutoShape 8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3177540" y="3293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205740</xdr:colOff>
      <xdr:row>18</xdr:row>
      <xdr:rowOff>152400</xdr:rowOff>
    </xdr:from>
    <xdr:to>
      <xdr:col>18</xdr:col>
      <xdr:colOff>19050</xdr:colOff>
      <xdr:row>22</xdr:row>
      <xdr:rowOff>28575</xdr:rowOff>
    </xdr:to>
    <xdr:sp macro="" textlink="">
      <xdr:nvSpPr>
        <xdr:cNvPr id="49" name="AutoShape 30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3794760" y="3293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14</xdr:col>
      <xdr:colOff>205740</xdr:colOff>
      <xdr:row>23</xdr:row>
      <xdr:rowOff>152400</xdr:rowOff>
    </xdr:from>
    <xdr:to>
      <xdr:col>15</xdr:col>
      <xdr:colOff>76200</xdr:colOff>
      <xdr:row>27</xdr:row>
      <xdr:rowOff>28575</xdr:rowOff>
    </xdr:to>
    <xdr:sp macro="" textlink="">
      <xdr:nvSpPr>
        <xdr:cNvPr id="50" name="AutoShape 8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3177540" y="4055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205740</xdr:colOff>
      <xdr:row>24</xdr:row>
      <xdr:rowOff>26193</xdr:rowOff>
    </xdr:from>
    <xdr:to>
      <xdr:col>18</xdr:col>
      <xdr:colOff>31584</xdr:colOff>
      <xdr:row>27</xdr:row>
      <xdr:rowOff>52387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3794760" y="4081780"/>
          <a:ext cx="31115" cy="4832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205740</xdr:colOff>
      <xdr:row>23</xdr:row>
      <xdr:rowOff>152400</xdr:rowOff>
    </xdr:from>
    <xdr:to>
      <xdr:col>20</xdr:col>
      <xdr:colOff>76200</xdr:colOff>
      <xdr:row>27</xdr:row>
      <xdr:rowOff>28575</xdr:rowOff>
    </xdr:to>
    <xdr:sp macro="" textlink="">
      <xdr:nvSpPr>
        <xdr:cNvPr id="52" name="AutoShape 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4206240" y="4055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205740</xdr:colOff>
      <xdr:row>23</xdr:row>
      <xdr:rowOff>152400</xdr:rowOff>
    </xdr:from>
    <xdr:to>
      <xdr:col>23</xdr:col>
      <xdr:colOff>19050</xdr:colOff>
      <xdr:row>27</xdr:row>
      <xdr:rowOff>28575</xdr:rowOff>
    </xdr:to>
    <xdr:sp macro="" textlink="">
      <xdr:nvSpPr>
        <xdr:cNvPr id="53" name="AutoShape 30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4823460" y="4055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18</xdr:row>
      <xdr:rowOff>152400</xdr:rowOff>
    </xdr:from>
    <xdr:to>
      <xdr:col>25</xdr:col>
      <xdr:colOff>76200</xdr:colOff>
      <xdr:row>22</xdr:row>
      <xdr:rowOff>38100</xdr:rowOff>
    </xdr:to>
    <xdr:sp macro="" textlink="">
      <xdr:nvSpPr>
        <xdr:cNvPr id="54" name="AutoShape 9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52349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18</xdr:row>
      <xdr:rowOff>152400</xdr:rowOff>
    </xdr:from>
    <xdr:to>
      <xdr:col>28</xdr:col>
      <xdr:colOff>28575</xdr:colOff>
      <xdr:row>22</xdr:row>
      <xdr:rowOff>28575</xdr:rowOff>
    </xdr:to>
    <xdr:sp macro="" textlink="">
      <xdr:nvSpPr>
        <xdr:cNvPr id="55" name="AutoShape 10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5852160" y="3293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3</xdr:row>
      <xdr:rowOff>152400</xdr:rowOff>
    </xdr:from>
    <xdr:to>
      <xdr:col>30</xdr:col>
      <xdr:colOff>76200</xdr:colOff>
      <xdr:row>7</xdr:row>
      <xdr:rowOff>38100</xdr:rowOff>
    </xdr:to>
    <xdr:sp macro="" textlink="">
      <xdr:nvSpPr>
        <xdr:cNvPr id="56" name="AutoShape 9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62636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3</xdr:row>
      <xdr:rowOff>152400</xdr:rowOff>
    </xdr:from>
    <xdr:to>
      <xdr:col>33</xdr:col>
      <xdr:colOff>28575</xdr:colOff>
      <xdr:row>7</xdr:row>
      <xdr:rowOff>28575</xdr:rowOff>
    </xdr:to>
    <xdr:sp macro="" textlink="">
      <xdr:nvSpPr>
        <xdr:cNvPr id="57" name="AutoShape 10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3</xdr:row>
      <xdr:rowOff>152400</xdr:rowOff>
    </xdr:from>
    <xdr:to>
      <xdr:col>30</xdr:col>
      <xdr:colOff>76200</xdr:colOff>
      <xdr:row>7</xdr:row>
      <xdr:rowOff>38100</xdr:rowOff>
    </xdr:to>
    <xdr:sp macro="" textlink="">
      <xdr:nvSpPr>
        <xdr:cNvPr id="58" name="AutoShape 29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62636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3</xdr:row>
      <xdr:rowOff>152400</xdr:rowOff>
    </xdr:from>
    <xdr:to>
      <xdr:col>33</xdr:col>
      <xdr:colOff>28575</xdr:colOff>
      <xdr:row>7</xdr:row>
      <xdr:rowOff>28575</xdr:rowOff>
    </xdr:to>
    <xdr:sp macro="" textlink="">
      <xdr:nvSpPr>
        <xdr:cNvPr id="59" name="AutoShape 30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8</xdr:row>
      <xdr:rowOff>152400</xdr:rowOff>
    </xdr:from>
    <xdr:to>
      <xdr:col>30</xdr:col>
      <xdr:colOff>76200</xdr:colOff>
      <xdr:row>12</xdr:row>
      <xdr:rowOff>38100</xdr:rowOff>
    </xdr:to>
    <xdr:sp macro="" textlink="">
      <xdr:nvSpPr>
        <xdr:cNvPr id="60" name="AutoShape 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62636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8</xdr:row>
      <xdr:rowOff>152400</xdr:rowOff>
    </xdr:from>
    <xdr:to>
      <xdr:col>33</xdr:col>
      <xdr:colOff>28575</xdr:colOff>
      <xdr:row>12</xdr:row>
      <xdr:rowOff>28575</xdr:rowOff>
    </xdr:to>
    <xdr:sp macro="" textlink="">
      <xdr:nvSpPr>
        <xdr:cNvPr id="61" name="AutoShape 1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>
        <a:xfrm>
          <a:off x="68808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8</xdr:row>
      <xdr:rowOff>152400</xdr:rowOff>
    </xdr:from>
    <xdr:to>
      <xdr:col>30</xdr:col>
      <xdr:colOff>76200</xdr:colOff>
      <xdr:row>12</xdr:row>
      <xdr:rowOff>38100</xdr:rowOff>
    </xdr:to>
    <xdr:sp macro="" textlink="">
      <xdr:nvSpPr>
        <xdr:cNvPr id="62" name="AutoShape 29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62636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8</xdr:row>
      <xdr:rowOff>152400</xdr:rowOff>
    </xdr:from>
    <xdr:to>
      <xdr:col>33</xdr:col>
      <xdr:colOff>28575</xdr:colOff>
      <xdr:row>12</xdr:row>
      <xdr:rowOff>28575</xdr:rowOff>
    </xdr:to>
    <xdr:sp macro="" textlink="">
      <xdr:nvSpPr>
        <xdr:cNvPr id="63" name="AutoShape 3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68808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13</xdr:row>
      <xdr:rowOff>152400</xdr:rowOff>
    </xdr:from>
    <xdr:to>
      <xdr:col>30</xdr:col>
      <xdr:colOff>76200</xdr:colOff>
      <xdr:row>17</xdr:row>
      <xdr:rowOff>38100</xdr:rowOff>
    </xdr:to>
    <xdr:sp macro="" textlink="">
      <xdr:nvSpPr>
        <xdr:cNvPr id="64" name="AutoShape 9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6263640" y="2531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13</xdr:row>
      <xdr:rowOff>152400</xdr:rowOff>
    </xdr:from>
    <xdr:to>
      <xdr:col>33</xdr:col>
      <xdr:colOff>28575</xdr:colOff>
      <xdr:row>17</xdr:row>
      <xdr:rowOff>28575</xdr:rowOff>
    </xdr:to>
    <xdr:sp macro="" textlink="">
      <xdr:nvSpPr>
        <xdr:cNvPr id="65" name="AutoShape 10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6880860" y="2531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13</xdr:row>
      <xdr:rowOff>152400</xdr:rowOff>
    </xdr:from>
    <xdr:to>
      <xdr:col>30</xdr:col>
      <xdr:colOff>76200</xdr:colOff>
      <xdr:row>17</xdr:row>
      <xdr:rowOff>38100</xdr:rowOff>
    </xdr:to>
    <xdr:sp macro="" textlink="">
      <xdr:nvSpPr>
        <xdr:cNvPr id="66" name="AutoShape 29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>
          <a:off x="6263640" y="2531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18</xdr:row>
      <xdr:rowOff>152400</xdr:rowOff>
    </xdr:from>
    <xdr:to>
      <xdr:col>30</xdr:col>
      <xdr:colOff>76200</xdr:colOff>
      <xdr:row>22</xdr:row>
      <xdr:rowOff>38100</xdr:rowOff>
    </xdr:to>
    <xdr:sp macro="" textlink="">
      <xdr:nvSpPr>
        <xdr:cNvPr id="67" name="AutoShape 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>
        <a:xfrm>
          <a:off x="62636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18</xdr:row>
      <xdr:rowOff>152400</xdr:rowOff>
    </xdr:from>
    <xdr:to>
      <xdr:col>33</xdr:col>
      <xdr:colOff>28575</xdr:colOff>
      <xdr:row>22</xdr:row>
      <xdr:rowOff>28575</xdr:rowOff>
    </xdr:to>
    <xdr:sp macro="" textlink="">
      <xdr:nvSpPr>
        <xdr:cNvPr id="68" name="AutoShape 1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>
        <a:xfrm>
          <a:off x="6880860" y="3293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18</xdr:row>
      <xdr:rowOff>152400</xdr:rowOff>
    </xdr:from>
    <xdr:to>
      <xdr:col>30</xdr:col>
      <xdr:colOff>76200</xdr:colOff>
      <xdr:row>22</xdr:row>
      <xdr:rowOff>38100</xdr:rowOff>
    </xdr:to>
    <xdr:sp macro="" textlink="">
      <xdr:nvSpPr>
        <xdr:cNvPr id="69" name="AutoShape 29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62636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18</xdr:row>
      <xdr:rowOff>152400</xdr:rowOff>
    </xdr:from>
    <xdr:to>
      <xdr:col>33</xdr:col>
      <xdr:colOff>28575</xdr:colOff>
      <xdr:row>22</xdr:row>
      <xdr:rowOff>28575</xdr:rowOff>
    </xdr:to>
    <xdr:sp macro="" textlink="">
      <xdr:nvSpPr>
        <xdr:cNvPr id="70" name="AutoShape 30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6880860" y="3293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23</xdr:row>
      <xdr:rowOff>152400</xdr:rowOff>
    </xdr:from>
    <xdr:to>
      <xdr:col>30</xdr:col>
      <xdr:colOff>76200</xdr:colOff>
      <xdr:row>27</xdr:row>
      <xdr:rowOff>38100</xdr:rowOff>
    </xdr:to>
    <xdr:sp macro="" textlink="">
      <xdr:nvSpPr>
        <xdr:cNvPr id="72" name="AutoShape 9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6263640" y="4055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23</xdr:row>
      <xdr:rowOff>152400</xdr:rowOff>
    </xdr:from>
    <xdr:to>
      <xdr:col>33</xdr:col>
      <xdr:colOff>28575</xdr:colOff>
      <xdr:row>27</xdr:row>
      <xdr:rowOff>28575</xdr:rowOff>
    </xdr:to>
    <xdr:sp macro="" textlink="">
      <xdr:nvSpPr>
        <xdr:cNvPr id="73" name="AutoShape 10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6880860" y="4055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23</xdr:row>
      <xdr:rowOff>152400</xdr:rowOff>
    </xdr:from>
    <xdr:to>
      <xdr:col>30</xdr:col>
      <xdr:colOff>76200</xdr:colOff>
      <xdr:row>27</xdr:row>
      <xdr:rowOff>38100</xdr:rowOff>
    </xdr:to>
    <xdr:sp macro="" textlink="">
      <xdr:nvSpPr>
        <xdr:cNvPr id="74" name="AutoShape 29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>
        <a:xfrm>
          <a:off x="6263640" y="4055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23</xdr:row>
      <xdr:rowOff>152400</xdr:rowOff>
    </xdr:from>
    <xdr:to>
      <xdr:col>33</xdr:col>
      <xdr:colOff>28575</xdr:colOff>
      <xdr:row>27</xdr:row>
      <xdr:rowOff>28575</xdr:rowOff>
    </xdr:to>
    <xdr:sp macro="" textlink="">
      <xdr:nvSpPr>
        <xdr:cNvPr id="75" name="AutoShape 30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6880860" y="4055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28</xdr:row>
      <xdr:rowOff>137182</xdr:rowOff>
    </xdr:from>
    <xdr:to>
      <xdr:col>25</xdr:col>
      <xdr:colOff>43355</xdr:colOff>
      <xdr:row>31</xdr:row>
      <xdr:rowOff>152400</xdr:rowOff>
    </xdr:to>
    <xdr:sp macro="" textlink="">
      <xdr:nvSpPr>
        <xdr:cNvPr id="76" name="AutoShape 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5234940" y="4802505"/>
          <a:ext cx="43180" cy="4724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28</xdr:row>
      <xdr:rowOff>152400</xdr:rowOff>
    </xdr:from>
    <xdr:to>
      <xdr:col>28</xdr:col>
      <xdr:colOff>19050</xdr:colOff>
      <xdr:row>32</xdr:row>
      <xdr:rowOff>28575</xdr:rowOff>
    </xdr:to>
    <xdr:sp macro="" textlink="">
      <xdr:nvSpPr>
        <xdr:cNvPr id="77" name="AutoShape 3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58521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205740</xdr:colOff>
      <xdr:row>28</xdr:row>
      <xdr:rowOff>152400</xdr:rowOff>
    </xdr:from>
    <xdr:to>
      <xdr:col>5</xdr:col>
      <xdr:colOff>76200</xdr:colOff>
      <xdr:row>32</xdr:row>
      <xdr:rowOff>28575</xdr:rowOff>
    </xdr:to>
    <xdr:sp macro="" textlink="">
      <xdr:nvSpPr>
        <xdr:cNvPr id="78" name="AutoShape 8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11201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205740</xdr:colOff>
      <xdr:row>28</xdr:row>
      <xdr:rowOff>152400</xdr:rowOff>
    </xdr:from>
    <xdr:to>
      <xdr:col>8</xdr:col>
      <xdr:colOff>19050</xdr:colOff>
      <xdr:row>32</xdr:row>
      <xdr:rowOff>28575</xdr:rowOff>
    </xdr:to>
    <xdr:sp macro="" textlink="">
      <xdr:nvSpPr>
        <xdr:cNvPr id="79" name="AutoShape 3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17373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205740</xdr:colOff>
      <xdr:row>28</xdr:row>
      <xdr:rowOff>152400</xdr:rowOff>
    </xdr:from>
    <xdr:to>
      <xdr:col>10</xdr:col>
      <xdr:colOff>76200</xdr:colOff>
      <xdr:row>32</xdr:row>
      <xdr:rowOff>28575</xdr:rowOff>
    </xdr:to>
    <xdr:sp macro="" textlink="">
      <xdr:nvSpPr>
        <xdr:cNvPr id="80" name="AutoShape 8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21488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205740</xdr:colOff>
      <xdr:row>28</xdr:row>
      <xdr:rowOff>152400</xdr:rowOff>
    </xdr:from>
    <xdr:to>
      <xdr:col>13</xdr:col>
      <xdr:colOff>19050</xdr:colOff>
      <xdr:row>32</xdr:row>
      <xdr:rowOff>28575</xdr:rowOff>
    </xdr:to>
    <xdr:sp macro="" textlink="">
      <xdr:nvSpPr>
        <xdr:cNvPr id="81" name="AutoShape 3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>
        <a:xfrm>
          <a:off x="27660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14</xdr:col>
      <xdr:colOff>205740</xdr:colOff>
      <xdr:row>28</xdr:row>
      <xdr:rowOff>152400</xdr:rowOff>
    </xdr:from>
    <xdr:to>
      <xdr:col>15</xdr:col>
      <xdr:colOff>76200</xdr:colOff>
      <xdr:row>32</xdr:row>
      <xdr:rowOff>28575</xdr:rowOff>
    </xdr:to>
    <xdr:sp macro="" textlink="">
      <xdr:nvSpPr>
        <xdr:cNvPr id="82" name="AutoShape 8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31775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176129</xdr:colOff>
      <xdr:row>28</xdr:row>
      <xdr:rowOff>152400</xdr:rowOff>
    </xdr:from>
    <xdr:to>
      <xdr:col>17</xdr:col>
      <xdr:colOff>205740</xdr:colOff>
      <xdr:row>32</xdr:row>
      <xdr:rowOff>28575</xdr:rowOff>
    </xdr:to>
    <xdr:sp macro="" textlink="">
      <xdr:nvSpPr>
        <xdr:cNvPr id="83" name="AutoShape 30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3764915" y="4817745"/>
          <a:ext cx="2984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205740</xdr:colOff>
      <xdr:row>28</xdr:row>
      <xdr:rowOff>152400</xdr:rowOff>
    </xdr:from>
    <xdr:to>
      <xdr:col>20</xdr:col>
      <xdr:colOff>76200</xdr:colOff>
      <xdr:row>32</xdr:row>
      <xdr:rowOff>28575</xdr:rowOff>
    </xdr:to>
    <xdr:sp macro="" textlink="">
      <xdr:nvSpPr>
        <xdr:cNvPr id="84" name="AutoShape 8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42062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173831</xdr:colOff>
      <xdr:row>29</xdr:row>
      <xdr:rowOff>2382</xdr:rowOff>
    </xdr:from>
    <xdr:to>
      <xdr:col>22</xdr:col>
      <xdr:colOff>205740</xdr:colOff>
      <xdr:row>32</xdr:row>
      <xdr:rowOff>28575</xdr:rowOff>
    </xdr:to>
    <xdr:sp macro="" textlink="">
      <xdr:nvSpPr>
        <xdr:cNvPr id="85" name="AutoShape 30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4791075" y="4819650"/>
          <a:ext cx="32385" cy="48387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3</xdr:row>
      <xdr:rowOff>152400</xdr:rowOff>
    </xdr:from>
    <xdr:to>
      <xdr:col>30</xdr:col>
      <xdr:colOff>76200</xdr:colOff>
      <xdr:row>7</xdr:row>
      <xdr:rowOff>38100</xdr:rowOff>
    </xdr:to>
    <xdr:sp macro="" textlink="">
      <xdr:nvSpPr>
        <xdr:cNvPr id="86" name="AutoShape 9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>
        <a:xfrm>
          <a:off x="62636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3</xdr:row>
      <xdr:rowOff>152400</xdr:rowOff>
    </xdr:from>
    <xdr:to>
      <xdr:col>33</xdr:col>
      <xdr:colOff>28575</xdr:colOff>
      <xdr:row>7</xdr:row>
      <xdr:rowOff>28575</xdr:rowOff>
    </xdr:to>
    <xdr:sp macro="" textlink="">
      <xdr:nvSpPr>
        <xdr:cNvPr id="87" name="AutoShape 1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3</xdr:row>
      <xdr:rowOff>152400</xdr:rowOff>
    </xdr:from>
    <xdr:to>
      <xdr:col>30</xdr:col>
      <xdr:colOff>76200</xdr:colOff>
      <xdr:row>7</xdr:row>
      <xdr:rowOff>38100</xdr:rowOff>
    </xdr:to>
    <xdr:sp macro="" textlink="">
      <xdr:nvSpPr>
        <xdr:cNvPr id="88" name="AutoShape 29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/>
      </xdr:nvSpPr>
      <xdr:spPr>
        <a:xfrm>
          <a:off x="62636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3</xdr:row>
      <xdr:rowOff>152400</xdr:rowOff>
    </xdr:from>
    <xdr:to>
      <xdr:col>33</xdr:col>
      <xdr:colOff>28575</xdr:colOff>
      <xdr:row>7</xdr:row>
      <xdr:rowOff>28575</xdr:rowOff>
    </xdr:to>
    <xdr:sp macro="" textlink="">
      <xdr:nvSpPr>
        <xdr:cNvPr id="89" name="AutoShape 30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8</xdr:row>
      <xdr:rowOff>152400</xdr:rowOff>
    </xdr:from>
    <xdr:to>
      <xdr:col>30</xdr:col>
      <xdr:colOff>76200</xdr:colOff>
      <xdr:row>12</xdr:row>
      <xdr:rowOff>38100</xdr:rowOff>
    </xdr:to>
    <xdr:sp macro="" textlink="">
      <xdr:nvSpPr>
        <xdr:cNvPr id="90" name="AutoShape 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>
        <a:xfrm>
          <a:off x="62636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8</xdr:row>
      <xdr:rowOff>152400</xdr:rowOff>
    </xdr:from>
    <xdr:to>
      <xdr:col>33</xdr:col>
      <xdr:colOff>28575</xdr:colOff>
      <xdr:row>12</xdr:row>
      <xdr:rowOff>28575</xdr:rowOff>
    </xdr:to>
    <xdr:sp macro="" textlink="">
      <xdr:nvSpPr>
        <xdr:cNvPr id="91" name="AutoShape 1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>
        <a:xfrm>
          <a:off x="68808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8</xdr:row>
      <xdr:rowOff>152400</xdr:rowOff>
    </xdr:from>
    <xdr:to>
      <xdr:col>30</xdr:col>
      <xdr:colOff>76200</xdr:colOff>
      <xdr:row>12</xdr:row>
      <xdr:rowOff>38100</xdr:rowOff>
    </xdr:to>
    <xdr:sp macro="" textlink="">
      <xdr:nvSpPr>
        <xdr:cNvPr id="92" name="AutoShape 29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>
        <a:xfrm>
          <a:off x="62636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8</xdr:row>
      <xdr:rowOff>152400</xdr:rowOff>
    </xdr:from>
    <xdr:to>
      <xdr:col>33</xdr:col>
      <xdr:colOff>28575</xdr:colOff>
      <xdr:row>12</xdr:row>
      <xdr:rowOff>28575</xdr:rowOff>
    </xdr:to>
    <xdr:sp macro="" textlink="">
      <xdr:nvSpPr>
        <xdr:cNvPr id="93" name="AutoShape 30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/>
      </xdr:nvSpPr>
      <xdr:spPr>
        <a:xfrm>
          <a:off x="68808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18</xdr:row>
      <xdr:rowOff>152400</xdr:rowOff>
    </xdr:from>
    <xdr:to>
      <xdr:col>30</xdr:col>
      <xdr:colOff>76200</xdr:colOff>
      <xdr:row>22</xdr:row>
      <xdr:rowOff>38100</xdr:rowOff>
    </xdr:to>
    <xdr:sp macro="" textlink="">
      <xdr:nvSpPr>
        <xdr:cNvPr id="94" name="AutoShape 9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>
        <a:xfrm>
          <a:off x="62636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18</xdr:row>
      <xdr:rowOff>152400</xdr:rowOff>
    </xdr:from>
    <xdr:to>
      <xdr:col>33</xdr:col>
      <xdr:colOff>28575</xdr:colOff>
      <xdr:row>22</xdr:row>
      <xdr:rowOff>28575</xdr:rowOff>
    </xdr:to>
    <xdr:sp macro="" textlink="">
      <xdr:nvSpPr>
        <xdr:cNvPr id="95" name="AutoShape 10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>
        <a:xfrm>
          <a:off x="6880860" y="3293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18</xdr:row>
      <xdr:rowOff>152400</xdr:rowOff>
    </xdr:from>
    <xdr:to>
      <xdr:col>30</xdr:col>
      <xdr:colOff>76200</xdr:colOff>
      <xdr:row>22</xdr:row>
      <xdr:rowOff>38100</xdr:rowOff>
    </xdr:to>
    <xdr:sp macro="" textlink="">
      <xdr:nvSpPr>
        <xdr:cNvPr id="96" name="AutoShape 29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>
        <a:xfrm>
          <a:off x="62636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23</xdr:row>
      <xdr:rowOff>152400</xdr:rowOff>
    </xdr:from>
    <xdr:to>
      <xdr:col>30</xdr:col>
      <xdr:colOff>76200</xdr:colOff>
      <xdr:row>27</xdr:row>
      <xdr:rowOff>38100</xdr:rowOff>
    </xdr:to>
    <xdr:sp macro="" textlink="">
      <xdr:nvSpPr>
        <xdr:cNvPr id="97" name="AutoShape 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6263640" y="4055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23</xdr:row>
      <xdr:rowOff>152400</xdr:rowOff>
    </xdr:from>
    <xdr:to>
      <xdr:col>33</xdr:col>
      <xdr:colOff>28575</xdr:colOff>
      <xdr:row>27</xdr:row>
      <xdr:rowOff>28575</xdr:rowOff>
    </xdr:to>
    <xdr:sp macro="" textlink="">
      <xdr:nvSpPr>
        <xdr:cNvPr id="98" name="AutoShape 1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/>
      </xdr:nvSpPr>
      <xdr:spPr>
        <a:xfrm>
          <a:off x="6880860" y="4055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23</xdr:row>
      <xdr:rowOff>152400</xdr:rowOff>
    </xdr:from>
    <xdr:to>
      <xdr:col>30</xdr:col>
      <xdr:colOff>76200</xdr:colOff>
      <xdr:row>27</xdr:row>
      <xdr:rowOff>38100</xdr:rowOff>
    </xdr:to>
    <xdr:sp macro="" textlink="">
      <xdr:nvSpPr>
        <xdr:cNvPr id="99" name="AutoShape 29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>
        <a:xfrm>
          <a:off x="6263640" y="4055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23</xdr:row>
      <xdr:rowOff>152400</xdr:rowOff>
    </xdr:from>
    <xdr:to>
      <xdr:col>33</xdr:col>
      <xdr:colOff>28575</xdr:colOff>
      <xdr:row>27</xdr:row>
      <xdr:rowOff>28575</xdr:rowOff>
    </xdr:to>
    <xdr:sp macro="" textlink="">
      <xdr:nvSpPr>
        <xdr:cNvPr id="100" name="AutoShape 30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>
        <a:xfrm>
          <a:off x="6880860" y="4055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28</xdr:row>
      <xdr:rowOff>137182</xdr:rowOff>
    </xdr:from>
    <xdr:to>
      <xdr:col>25</xdr:col>
      <xdr:colOff>43355</xdr:colOff>
      <xdr:row>31</xdr:row>
      <xdr:rowOff>152400</xdr:rowOff>
    </xdr:to>
    <xdr:sp macro="" textlink="">
      <xdr:nvSpPr>
        <xdr:cNvPr id="101" name="AutoShape 8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/>
      </xdr:nvSpPr>
      <xdr:spPr>
        <a:xfrm>
          <a:off x="5234940" y="4802505"/>
          <a:ext cx="43180" cy="4724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28</xdr:row>
      <xdr:rowOff>152400</xdr:rowOff>
    </xdr:from>
    <xdr:to>
      <xdr:col>28</xdr:col>
      <xdr:colOff>19050</xdr:colOff>
      <xdr:row>32</xdr:row>
      <xdr:rowOff>28575</xdr:rowOff>
    </xdr:to>
    <xdr:sp macro="" textlink="">
      <xdr:nvSpPr>
        <xdr:cNvPr id="102" name="AutoShape 30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/>
      </xdr:nvSpPr>
      <xdr:spPr>
        <a:xfrm>
          <a:off x="58521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205740</xdr:colOff>
      <xdr:row>28</xdr:row>
      <xdr:rowOff>152400</xdr:rowOff>
    </xdr:from>
    <xdr:to>
      <xdr:col>5</xdr:col>
      <xdr:colOff>76200</xdr:colOff>
      <xdr:row>32</xdr:row>
      <xdr:rowOff>28575</xdr:rowOff>
    </xdr:to>
    <xdr:sp macro="" textlink="">
      <xdr:nvSpPr>
        <xdr:cNvPr id="103" name="AutoShape 8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/>
      </xdr:nvSpPr>
      <xdr:spPr>
        <a:xfrm>
          <a:off x="11201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205740</xdr:colOff>
      <xdr:row>28</xdr:row>
      <xdr:rowOff>152400</xdr:rowOff>
    </xdr:from>
    <xdr:to>
      <xdr:col>8</xdr:col>
      <xdr:colOff>19050</xdr:colOff>
      <xdr:row>32</xdr:row>
      <xdr:rowOff>28575</xdr:rowOff>
    </xdr:to>
    <xdr:sp macro="" textlink="">
      <xdr:nvSpPr>
        <xdr:cNvPr id="104" name="AutoShape 30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/>
      </xdr:nvSpPr>
      <xdr:spPr>
        <a:xfrm>
          <a:off x="17373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205740</xdr:colOff>
      <xdr:row>28</xdr:row>
      <xdr:rowOff>152400</xdr:rowOff>
    </xdr:from>
    <xdr:to>
      <xdr:col>10</xdr:col>
      <xdr:colOff>76200</xdr:colOff>
      <xdr:row>32</xdr:row>
      <xdr:rowOff>28575</xdr:rowOff>
    </xdr:to>
    <xdr:sp macro="" textlink="">
      <xdr:nvSpPr>
        <xdr:cNvPr id="105" name="AutoShape 8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>
        <a:xfrm>
          <a:off x="21488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205740</xdr:colOff>
      <xdr:row>28</xdr:row>
      <xdr:rowOff>152400</xdr:rowOff>
    </xdr:from>
    <xdr:to>
      <xdr:col>13</xdr:col>
      <xdr:colOff>19050</xdr:colOff>
      <xdr:row>32</xdr:row>
      <xdr:rowOff>28575</xdr:rowOff>
    </xdr:to>
    <xdr:sp macro="" textlink="">
      <xdr:nvSpPr>
        <xdr:cNvPr id="106" name="AutoShape 30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/>
      </xdr:nvSpPr>
      <xdr:spPr>
        <a:xfrm>
          <a:off x="27660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14</xdr:col>
      <xdr:colOff>205740</xdr:colOff>
      <xdr:row>28</xdr:row>
      <xdr:rowOff>152400</xdr:rowOff>
    </xdr:from>
    <xdr:to>
      <xdr:col>15</xdr:col>
      <xdr:colOff>76200</xdr:colOff>
      <xdr:row>32</xdr:row>
      <xdr:rowOff>28575</xdr:rowOff>
    </xdr:to>
    <xdr:sp macro="" textlink="">
      <xdr:nvSpPr>
        <xdr:cNvPr id="107" name="AutoShape 8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/>
      </xdr:nvSpPr>
      <xdr:spPr>
        <a:xfrm>
          <a:off x="31775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205740</xdr:colOff>
      <xdr:row>28</xdr:row>
      <xdr:rowOff>152400</xdr:rowOff>
    </xdr:from>
    <xdr:to>
      <xdr:col>20</xdr:col>
      <xdr:colOff>76200</xdr:colOff>
      <xdr:row>32</xdr:row>
      <xdr:rowOff>28575</xdr:rowOff>
    </xdr:to>
    <xdr:sp macro="" textlink="">
      <xdr:nvSpPr>
        <xdr:cNvPr id="108" name="AutoShape 8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/>
      </xdr:nvSpPr>
      <xdr:spPr>
        <a:xfrm>
          <a:off x="42062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3</xdr:row>
      <xdr:rowOff>152400</xdr:rowOff>
    </xdr:from>
    <xdr:to>
      <xdr:col>33</xdr:col>
      <xdr:colOff>28575</xdr:colOff>
      <xdr:row>7</xdr:row>
      <xdr:rowOff>28575</xdr:rowOff>
    </xdr:to>
    <xdr:sp macro="" textlink="">
      <xdr:nvSpPr>
        <xdr:cNvPr id="109" name="AutoShape 10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3</xdr:row>
      <xdr:rowOff>152400</xdr:rowOff>
    </xdr:from>
    <xdr:to>
      <xdr:col>25</xdr:col>
      <xdr:colOff>76200</xdr:colOff>
      <xdr:row>7</xdr:row>
      <xdr:rowOff>38100</xdr:rowOff>
    </xdr:to>
    <xdr:sp macro="" textlink="">
      <xdr:nvSpPr>
        <xdr:cNvPr id="110" name="AutoShape 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3</xdr:row>
      <xdr:rowOff>152400</xdr:rowOff>
    </xdr:from>
    <xdr:to>
      <xdr:col>25</xdr:col>
      <xdr:colOff>76200</xdr:colOff>
      <xdr:row>7</xdr:row>
      <xdr:rowOff>38100</xdr:rowOff>
    </xdr:to>
    <xdr:sp macro="" textlink="">
      <xdr:nvSpPr>
        <xdr:cNvPr id="111" name="AutoShape 29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3</xdr:row>
      <xdr:rowOff>152400</xdr:rowOff>
    </xdr:from>
    <xdr:to>
      <xdr:col>25</xdr:col>
      <xdr:colOff>76200</xdr:colOff>
      <xdr:row>7</xdr:row>
      <xdr:rowOff>38100</xdr:rowOff>
    </xdr:to>
    <xdr:sp macro="" textlink="">
      <xdr:nvSpPr>
        <xdr:cNvPr id="112" name="AutoShape 9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3</xdr:row>
      <xdr:rowOff>152400</xdr:rowOff>
    </xdr:from>
    <xdr:to>
      <xdr:col>25</xdr:col>
      <xdr:colOff>76200</xdr:colOff>
      <xdr:row>7</xdr:row>
      <xdr:rowOff>38100</xdr:rowOff>
    </xdr:to>
    <xdr:sp macro="" textlink="">
      <xdr:nvSpPr>
        <xdr:cNvPr id="113" name="AutoShape 2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3</xdr:row>
      <xdr:rowOff>152400</xdr:rowOff>
    </xdr:from>
    <xdr:to>
      <xdr:col>28</xdr:col>
      <xdr:colOff>28575</xdr:colOff>
      <xdr:row>7</xdr:row>
      <xdr:rowOff>28575</xdr:rowOff>
    </xdr:to>
    <xdr:sp macro="" textlink="">
      <xdr:nvSpPr>
        <xdr:cNvPr id="114" name="AutoShape 1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/>
      </xdr:nvSpPr>
      <xdr:spPr>
        <a:xfrm>
          <a:off x="58521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3</xdr:row>
      <xdr:rowOff>152400</xdr:rowOff>
    </xdr:from>
    <xdr:to>
      <xdr:col>28</xdr:col>
      <xdr:colOff>28575</xdr:colOff>
      <xdr:row>7</xdr:row>
      <xdr:rowOff>28575</xdr:rowOff>
    </xdr:to>
    <xdr:sp macro="" textlink="">
      <xdr:nvSpPr>
        <xdr:cNvPr id="115" name="AutoShape 30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/>
      </xdr:nvSpPr>
      <xdr:spPr>
        <a:xfrm>
          <a:off x="58521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16669</xdr:colOff>
      <xdr:row>9</xdr:row>
      <xdr:rowOff>2382</xdr:rowOff>
    </xdr:from>
    <xdr:to>
      <xdr:col>5</xdr:col>
      <xdr:colOff>100013</xdr:colOff>
      <xdr:row>12</xdr:row>
      <xdr:rowOff>28575</xdr:rowOff>
    </xdr:to>
    <xdr:sp macro="" textlink="">
      <xdr:nvSpPr>
        <xdr:cNvPr id="116" name="AutoShape 8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/>
      </xdr:nvSpPr>
      <xdr:spPr>
        <a:xfrm>
          <a:off x="1136650" y="1771650"/>
          <a:ext cx="83185" cy="48387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  <xdr:txBody>
        <a:bodyPr/>
        <a:lstStyle/>
        <a:p>
          <a:endParaRPr lang="en-US" altLang="ja-JP"/>
        </a:p>
        <a:p>
          <a:endParaRPr lang="en-US" altLang="ja-JP"/>
        </a:p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7</xdr:col>
      <xdr:colOff>205740</xdr:colOff>
      <xdr:row>8</xdr:row>
      <xdr:rowOff>152400</xdr:rowOff>
    </xdr:from>
    <xdr:to>
      <xdr:col>8</xdr:col>
      <xdr:colOff>19050</xdr:colOff>
      <xdr:row>12</xdr:row>
      <xdr:rowOff>28575</xdr:rowOff>
    </xdr:to>
    <xdr:sp macro="" textlink="">
      <xdr:nvSpPr>
        <xdr:cNvPr id="117" name="AutoShape 30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/>
      </xdr:nvSpPr>
      <xdr:spPr>
        <a:xfrm>
          <a:off x="1737360" y="1769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205740</xdr:colOff>
      <xdr:row>3</xdr:row>
      <xdr:rowOff>152400</xdr:rowOff>
    </xdr:from>
    <xdr:to>
      <xdr:col>10</xdr:col>
      <xdr:colOff>76200</xdr:colOff>
      <xdr:row>7</xdr:row>
      <xdr:rowOff>38100</xdr:rowOff>
    </xdr:to>
    <xdr:sp macro="" textlink="">
      <xdr:nvSpPr>
        <xdr:cNvPr id="118" name="AutoShape 9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/>
      </xdr:nvSpPr>
      <xdr:spPr>
        <a:xfrm>
          <a:off x="21488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205740</xdr:colOff>
      <xdr:row>3</xdr:row>
      <xdr:rowOff>152400</xdr:rowOff>
    </xdr:from>
    <xdr:to>
      <xdr:col>13</xdr:col>
      <xdr:colOff>28575</xdr:colOff>
      <xdr:row>7</xdr:row>
      <xdr:rowOff>28575</xdr:rowOff>
    </xdr:to>
    <xdr:sp macro="" textlink="">
      <xdr:nvSpPr>
        <xdr:cNvPr id="119" name="AutoShape 10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/>
      </xdr:nvSpPr>
      <xdr:spPr>
        <a:xfrm>
          <a:off x="27660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14</xdr:col>
      <xdr:colOff>205740</xdr:colOff>
      <xdr:row>3</xdr:row>
      <xdr:rowOff>152400</xdr:rowOff>
    </xdr:from>
    <xdr:to>
      <xdr:col>15</xdr:col>
      <xdr:colOff>76200</xdr:colOff>
      <xdr:row>7</xdr:row>
      <xdr:rowOff>38100</xdr:rowOff>
    </xdr:to>
    <xdr:sp macro="" textlink="">
      <xdr:nvSpPr>
        <xdr:cNvPr id="120" name="AutoShape 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/>
      </xdr:nvSpPr>
      <xdr:spPr>
        <a:xfrm>
          <a:off x="31775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205740</xdr:colOff>
      <xdr:row>3</xdr:row>
      <xdr:rowOff>152400</xdr:rowOff>
    </xdr:from>
    <xdr:to>
      <xdr:col>18</xdr:col>
      <xdr:colOff>28575</xdr:colOff>
      <xdr:row>7</xdr:row>
      <xdr:rowOff>28575</xdr:rowOff>
    </xdr:to>
    <xdr:sp macro="" textlink="">
      <xdr:nvSpPr>
        <xdr:cNvPr id="121" name="AutoShape 1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/>
      </xdr:nvSpPr>
      <xdr:spPr>
        <a:xfrm>
          <a:off x="37947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14</xdr:col>
      <xdr:colOff>205740</xdr:colOff>
      <xdr:row>8</xdr:row>
      <xdr:rowOff>152400</xdr:rowOff>
    </xdr:from>
    <xdr:to>
      <xdr:col>15</xdr:col>
      <xdr:colOff>76200</xdr:colOff>
      <xdr:row>12</xdr:row>
      <xdr:rowOff>38100</xdr:rowOff>
    </xdr:to>
    <xdr:sp macro="" textlink="">
      <xdr:nvSpPr>
        <xdr:cNvPr id="122" name="AutoShape 9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/>
      </xdr:nvSpPr>
      <xdr:spPr>
        <a:xfrm>
          <a:off x="31775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205740</xdr:colOff>
      <xdr:row>8</xdr:row>
      <xdr:rowOff>152400</xdr:rowOff>
    </xdr:from>
    <xdr:to>
      <xdr:col>18</xdr:col>
      <xdr:colOff>28575</xdr:colOff>
      <xdr:row>12</xdr:row>
      <xdr:rowOff>28575</xdr:rowOff>
    </xdr:to>
    <xdr:sp macro="" textlink="">
      <xdr:nvSpPr>
        <xdr:cNvPr id="123" name="AutoShape 10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/>
      </xdr:nvSpPr>
      <xdr:spPr>
        <a:xfrm>
          <a:off x="37947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14</xdr:col>
      <xdr:colOff>205740</xdr:colOff>
      <xdr:row>8</xdr:row>
      <xdr:rowOff>152400</xdr:rowOff>
    </xdr:from>
    <xdr:to>
      <xdr:col>15</xdr:col>
      <xdr:colOff>76200</xdr:colOff>
      <xdr:row>12</xdr:row>
      <xdr:rowOff>38100</xdr:rowOff>
    </xdr:to>
    <xdr:sp macro="" textlink="">
      <xdr:nvSpPr>
        <xdr:cNvPr id="124" name="AutoShape 29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/>
      </xdr:nvSpPr>
      <xdr:spPr>
        <a:xfrm>
          <a:off x="31775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4</xdr:col>
      <xdr:colOff>147743</xdr:colOff>
      <xdr:row>3</xdr:row>
      <xdr:rowOff>40217</xdr:rowOff>
    </xdr:from>
    <xdr:to>
      <xdr:col>8</xdr:col>
      <xdr:colOff>72088</xdr:colOff>
      <xdr:row>7</xdr:row>
      <xdr:rowOff>108309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61720" y="895350"/>
          <a:ext cx="747395" cy="67754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166473</xdr:colOff>
      <xdr:row>8</xdr:row>
      <xdr:rowOff>70337</xdr:rowOff>
    </xdr:from>
    <xdr:to>
      <xdr:col>13</xdr:col>
      <xdr:colOff>46769</xdr:colOff>
      <xdr:row>12</xdr:row>
      <xdr:rowOff>144704</xdr:rowOff>
    </xdr:to>
    <xdr:pic>
      <xdr:nvPicPr>
        <xdr:cNvPr id="126" name="Picture 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09470" y="1687195"/>
          <a:ext cx="702945" cy="68389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102736</xdr:colOff>
      <xdr:row>13</xdr:row>
      <xdr:rowOff>26903</xdr:rowOff>
    </xdr:from>
    <xdr:to>
      <xdr:col>18</xdr:col>
      <xdr:colOff>5155</xdr:colOff>
      <xdr:row>17</xdr:row>
      <xdr:rowOff>94994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074035" y="2406015"/>
          <a:ext cx="725805" cy="677545"/>
        </a:xfrm>
        <a:prstGeom prst="rect">
          <a:avLst/>
        </a:prstGeom>
        <a:noFill/>
      </xdr:spPr>
    </xdr:pic>
    <xdr:clientData/>
  </xdr:twoCellAnchor>
  <xdr:oneCellAnchor>
    <xdr:from>
      <xdr:col>24</xdr:col>
      <xdr:colOff>100644</xdr:colOff>
      <xdr:row>23</xdr:row>
      <xdr:rowOff>26189</xdr:rowOff>
    </xdr:from>
    <xdr:ext cx="792449" cy="679773"/>
    <xdr:pic>
      <xdr:nvPicPr>
        <xdr:cNvPr id="128" name="Picture 2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129530" y="3929380"/>
          <a:ext cx="792480" cy="679450"/>
        </a:xfrm>
        <a:prstGeom prst="rect">
          <a:avLst/>
        </a:prstGeom>
        <a:noFill/>
      </xdr:spPr>
    </xdr:pic>
    <xdr:clientData/>
  </xdr:oneCellAnchor>
  <xdr:twoCellAnchor>
    <xdr:from>
      <xdr:col>22</xdr:col>
      <xdr:colOff>205740</xdr:colOff>
      <xdr:row>3</xdr:row>
      <xdr:rowOff>152400</xdr:rowOff>
    </xdr:from>
    <xdr:to>
      <xdr:col>23</xdr:col>
      <xdr:colOff>28575</xdr:colOff>
      <xdr:row>7</xdr:row>
      <xdr:rowOff>28575</xdr:rowOff>
    </xdr:to>
    <xdr:sp macro="" textlink="">
      <xdr:nvSpPr>
        <xdr:cNvPr id="129" name="AutoShape 10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/>
      </xdr:nvSpPr>
      <xdr:spPr>
        <a:xfrm>
          <a:off x="48234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205740</xdr:colOff>
      <xdr:row>3</xdr:row>
      <xdr:rowOff>152400</xdr:rowOff>
    </xdr:from>
    <xdr:to>
      <xdr:col>20</xdr:col>
      <xdr:colOff>76200</xdr:colOff>
      <xdr:row>7</xdr:row>
      <xdr:rowOff>38100</xdr:rowOff>
    </xdr:to>
    <xdr:sp macro="" textlink="">
      <xdr:nvSpPr>
        <xdr:cNvPr id="130" name="AutoShape 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/>
      </xdr:nvSpPr>
      <xdr:spPr>
        <a:xfrm>
          <a:off x="42062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205740</xdr:colOff>
      <xdr:row>3</xdr:row>
      <xdr:rowOff>152400</xdr:rowOff>
    </xdr:from>
    <xdr:to>
      <xdr:col>23</xdr:col>
      <xdr:colOff>28575</xdr:colOff>
      <xdr:row>7</xdr:row>
      <xdr:rowOff>28575</xdr:rowOff>
    </xdr:to>
    <xdr:sp macro="" textlink="">
      <xdr:nvSpPr>
        <xdr:cNvPr id="131" name="AutoShape 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/>
      </xdr:nvSpPr>
      <xdr:spPr>
        <a:xfrm>
          <a:off x="48234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205740</xdr:colOff>
      <xdr:row>8</xdr:row>
      <xdr:rowOff>152400</xdr:rowOff>
    </xdr:from>
    <xdr:to>
      <xdr:col>20</xdr:col>
      <xdr:colOff>76200</xdr:colOff>
      <xdr:row>12</xdr:row>
      <xdr:rowOff>38100</xdr:rowOff>
    </xdr:to>
    <xdr:sp macro="" textlink="">
      <xdr:nvSpPr>
        <xdr:cNvPr id="132" name="AutoShape 9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/>
      </xdr:nvSpPr>
      <xdr:spPr>
        <a:xfrm>
          <a:off x="42062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205740</xdr:colOff>
      <xdr:row>8</xdr:row>
      <xdr:rowOff>152400</xdr:rowOff>
    </xdr:from>
    <xdr:to>
      <xdr:col>23</xdr:col>
      <xdr:colOff>28575</xdr:colOff>
      <xdr:row>12</xdr:row>
      <xdr:rowOff>28575</xdr:rowOff>
    </xdr:to>
    <xdr:sp macro="" textlink="">
      <xdr:nvSpPr>
        <xdr:cNvPr id="133" name="AutoShape 10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/>
      </xdr:nvSpPr>
      <xdr:spPr>
        <a:xfrm>
          <a:off x="48234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205740</xdr:colOff>
      <xdr:row>8</xdr:row>
      <xdr:rowOff>152400</xdr:rowOff>
    </xdr:from>
    <xdr:to>
      <xdr:col>20</xdr:col>
      <xdr:colOff>76200</xdr:colOff>
      <xdr:row>12</xdr:row>
      <xdr:rowOff>38100</xdr:rowOff>
    </xdr:to>
    <xdr:sp macro="" textlink="">
      <xdr:nvSpPr>
        <xdr:cNvPr id="134" name="AutoShape 29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>
        <a:xfrm>
          <a:off x="42062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205740</xdr:colOff>
      <xdr:row>8</xdr:row>
      <xdr:rowOff>152400</xdr:rowOff>
    </xdr:from>
    <xdr:to>
      <xdr:col>23</xdr:col>
      <xdr:colOff>28575</xdr:colOff>
      <xdr:row>12</xdr:row>
      <xdr:rowOff>28575</xdr:rowOff>
    </xdr:to>
    <xdr:sp macro="" textlink="">
      <xdr:nvSpPr>
        <xdr:cNvPr id="135" name="AutoShape 30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>
        <a:xfrm>
          <a:off x="48234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3</xdr:row>
      <xdr:rowOff>152400</xdr:rowOff>
    </xdr:from>
    <xdr:to>
      <xdr:col>25</xdr:col>
      <xdr:colOff>76200</xdr:colOff>
      <xdr:row>7</xdr:row>
      <xdr:rowOff>38100</xdr:rowOff>
    </xdr:to>
    <xdr:sp macro="" textlink="">
      <xdr:nvSpPr>
        <xdr:cNvPr id="136" name="AutoShape 9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3</xdr:row>
      <xdr:rowOff>152400</xdr:rowOff>
    </xdr:from>
    <xdr:to>
      <xdr:col>28</xdr:col>
      <xdr:colOff>28575</xdr:colOff>
      <xdr:row>7</xdr:row>
      <xdr:rowOff>28575</xdr:rowOff>
    </xdr:to>
    <xdr:sp macro="" textlink="">
      <xdr:nvSpPr>
        <xdr:cNvPr id="137" name="AutoShape 10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/>
      </xdr:nvSpPr>
      <xdr:spPr>
        <a:xfrm>
          <a:off x="58521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3</xdr:row>
      <xdr:rowOff>152400</xdr:rowOff>
    </xdr:from>
    <xdr:to>
      <xdr:col>25</xdr:col>
      <xdr:colOff>76200</xdr:colOff>
      <xdr:row>7</xdr:row>
      <xdr:rowOff>38100</xdr:rowOff>
    </xdr:to>
    <xdr:sp macro="" textlink="">
      <xdr:nvSpPr>
        <xdr:cNvPr id="138" name="AutoShape 29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3</xdr:row>
      <xdr:rowOff>152400</xdr:rowOff>
    </xdr:from>
    <xdr:to>
      <xdr:col>28</xdr:col>
      <xdr:colOff>28575</xdr:colOff>
      <xdr:row>7</xdr:row>
      <xdr:rowOff>28575</xdr:rowOff>
    </xdr:to>
    <xdr:sp macro="" textlink="">
      <xdr:nvSpPr>
        <xdr:cNvPr id="139" name="AutoShape 30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/>
      </xdr:nvSpPr>
      <xdr:spPr>
        <a:xfrm>
          <a:off x="58521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8</xdr:row>
      <xdr:rowOff>152400</xdr:rowOff>
    </xdr:from>
    <xdr:to>
      <xdr:col>25</xdr:col>
      <xdr:colOff>76200</xdr:colOff>
      <xdr:row>12</xdr:row>
      <xdr:rowOff>38100</xdr:rowOff>
    </xdr:to>
    <xdr:sp macro="" textlink="">
      <xdr:nvSpPr>
        <xdr:cNvPr id="140" name="AutoShape 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/>
      </xdr:nvSpPr>
      <xdr:spPr>
        <a:xfrm>
          <a:off x="52349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8</xdr:row>
      <xdr:rowOff>152400</xdr:rowOff>
    </xdr:from>
    <xdr:to>
      <xdr:col>28</xdr:col>
      <xdr:colOff>28575</xdr:colOff>
      <xdr:row>12</xdr:row>
      <xdr:rowOff>28575</xdr:rowOff>
    </xdr:to>
    <xdr:sp macro="" textlink="">
      <xdr:nvSpPr>
        <xdr:cNvPr id="141" name="AutoShape 1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/>
      </xdr:nvSpPr>
      <xdr:spPr>
        <a:xfrm>
          <a:off x="58521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8</xdr:row>
      <xdr:rowOff>152400</xdr:rowOff>
    </xdr:from>
    <xdr:to>
      <xdr:col>28</xdr:col>
      <xdr:colOff>28575</xdr:colOff>
      <xdr:row>12</xdr:row>
      <xdr:rowOff>28575</xdr:rowOff>
    </xdr:to>
    <xdr:sp macro="" textlink="">
      <xdr:nvSpPr>
        <xdr:cNvPr id="142" name="AutoShape 30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/>
      </xdr:nvSpPr>
      <xdr:spPr>
        <a:xfrm>
          <a:off x="58521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20</xdr:col>
      <xdr:colOff>3941</xdr:colOff>
      <xdr:row>13</xdr:row>
      <xdr:rowOff>152400</xdr:rowOff>
    </xdr:from>
    <xdr:to>
      <xdr:col>20</xdr:col>
      <xdr:colOff>87148</xdr:colOff>
      <xdr:row>17</xdr:row>
      <xdr:rowOff>38100</xdr:rowOff>
    </xdr:to>
    <xdr:sp macro="" textlink="">
      <xdr:nvSpPr>
        <xdr:cNvPr id="143" name="AutoShape 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/>
      </xdr:nvSpPr>
      <xdr:spPr>
        <a:xfrm>
          <a:off x="4210050" y="2531745"/>
          <a:ext cx="83185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205740</xdr:colOff>
      <xdr:row>13</xdr:row>
      <xdr:rowOff>152400</xdr:rowOff>
    </xdr:from>
    <xdr:to>
      <xdr:col>23</xdr:col>
      <xdr:colOff>28575</xdr:colOff>
      <xdr:row>17</xdr:row>
      <xdr:rowOff>28575</xdr:rowOff>
    </xdr:to>
    <xdr:sp macro="" textlink="">
      <xdr:nvSpPr>
        <xdr:cNvPr id="144" name="AutoShape 1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/>
      </xdr:nvSpPr>
      <xdr:spPr>
        <a:xfrm>
          <a:off x="4823460" y="2531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205740</xdr:colOff>
      <xdr:row>13</xdr:row>
      <xdr:rowOff>152400</xdr:rowOff>
    </xdr:from>
    <xdr:to>
      <xdr:col>23</xdr:col>
      <xdr:colOff>28575</xdr:colOff>
      <xdr:row>17</xdr:row>
      <xdr:rowOff>28575</xdr:rowOff>
    </xdr:to>
    <xdr:sp macro="" textlink="">
      <xdr:nvSpPr>
        <xdr:cNvPr id="145" name="AutoShape 30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/>
      </xdr:nvSpPr>
      <xdr:spPr>
        <a:xfrm>
          <a:off x="4823460" y="2531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13</xdr:row>
      <xdr:rowOff>152400</xdr:rowOff>
    </xdr:from>
    <xdr:to>
      <xdr:col>25</xdr:col>
      <xdr:colOff>76200</xdr:colOff>
      <xdr:row>17</xdr:row>
      <xdr:rowOff>38100</xdr:rowOff>
    </xdr:to>
    <xdr:sp macro="" textlink="">
      <xdr:nvSpPr>
        <xdr:cNvPr id="146" name="AutoShape 9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/>
      </xdr:nvSpPr>
      <xdr:spPr>
        <a:xfrm>
          <a:off x="5234940" y="2531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13</xdr:row>
      <xdr:rowOff>152400</xdr:rowOff>
    </xdr:from>
    <xdr:to>
      <xdr:col>28</xdr:col>
      <xdr:colOff>28575</xdr:colOff>
      <xdr:row>17</xdr:row>
      <xdr:rowOff>28575</xdr:rowOff>
    </xdr:to>
    <xdr:sp macro="" textlink="">
      <xdr:nvSpPr>
        <xdr:cNvPr id="147" name="AutoShape 10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/>
      </xdr:nvSpPr>
      <xdr:spPr>
        <a:xfrm>
          <a:off x="5852160" y="2531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13</xdr:row>
      <xdr:rowOff>152400</xdr:rowOff>
    </xdr:from>
    <xdr:to>
      <xdr:col>25</xdr:col>
      <xdr:colOff>76200</xdr:colOff>
      <xdr:row>17</xdr:row>
      <xdr:rowOff>38100</xdr:rowOff>
    </xdr:to>
    <xdr:sp macro="" textlink="">
      <xdr:nvSpPr>
        <xdr:cNvPr id="148" name="AutoShape 2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/>
      </xdr:nvSpPr>
      <xdr:spPr>
        <a:xfrm>
          <a:off x="5234940" y="2531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205740</xdr:colOff>
      <xdr:row>13</xdr:row>
      <xdr:rowOff>152400</xdr:rowOff>
    </xdr:from>
    <xdr:to>
      <xdr:col>5</xdr:col>
      <xdr:colOff>76200</xdr:colOff>
      <xdr:row>17</xdr:row>
      <xdr:rowOff>28575</xdr:rowOff>
    </xdr:to>
    <xdr:sp macro="" textlink="">
      <xdr:nvSpPr>
        <xdr:cNvPr id="149" name="AutoShape 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/>
      </xdr:nvSpPr>
      <xdr:spPr>
        <a:xfrm>
          <a:off x="1120140" y="2531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205740</xdr:colOff>
      <xdr:row>13</xdr:row>
      <xdr:rowOff>152400</xdr:rowOff>
    </xdr:from>
    <xdr:to>
      <xdr:col>8</xdr:col>
      <xdr:colOff>19050</xdr:colOff>
      <xdr:row>17</xdr:row>
      <xdr:rowOff>28575</xdr:rowOff>
    </xdr:to>
    <xdr:sp macro="" textlink="">
      <xdr:nvSpPr>
        <xdr:cNvPr id="150" name="AutoShape 30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/>
      </xdr:nvSpPr>
      <xdr:spPr>
        <a:xfrm>
          <a:off x="1737360" y="2531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205740</xdr:colOff>
      <xdr:row>13</xdr:row>
      <xdr:rowOff>137182</xdr:rowOff>
    </xdr:from>
    <xdr:to>
      <xdr:col>10</xdr:col>
      <xdr:colOff>43355</xdr:colOff>
      <xdr:row>16</xdr:row>
      <xdr:rowOff>152400</xdr:rowOff>
    </xdr:to>
    <xdr:sp macro="" textlink="">
      <xdr:nvSpPr>
        <xdr:cNvPr id="151" name="AutoShape 8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/>
      </xdr:nvSpPr>
      <xdr:spPr>
        <a:xfrm>
          <a:off x="2148840" y="2516505"/>
          <a:ext cx="43180" cy="4724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205740</xdr:colOff>
      <xdr:row>13</xdr:row>
      <xdr:rowOff>152400</xdr:rowOff>
    </xdr:from>
    <xdr:to>
      <xdr:col>13</xdr:col>
      <xdr:colOff>19050</xdr:colOff>
      <xdr:row>17</xdr:row>
      <xdr:rowOff>28575</xdr:rowOff>
    </xdr:to>
    <xdr:sp macro="" textlink="">
      <xdr:nvSpPr>
        <xdr:cNvPr id="152" name="AutoShape 30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/>
      </xdr:nvSpPr>
      <xdr:spPr>
        <a:xfrm>
          <a:off x="2766060" y="2531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205740</xdr:colOff>
      <xdr:row>18</xdr:row>
      <xdr:rowOff>152400</xdr:rowOff>
    </xdr:from>
    <xdr:to>
      <xdr:col>5</xdr:col>
      <xdr:colOff>76200</xdr:colOff>
      <xdr:row>22</xdr:row>
      <xdr:rowOff>28575</xdr:rowOff>
    </xdr:to>
    <xdr:sp macro="" textlink="">
      <xdr:nvSpPr>
        <xdr:cNvPr id="153" name="AutoShape 8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/>
      </xdr:nvSpPr>
      <xdr:spPr>
        <a:xfrm>
          <a:off x="1120140" y="3293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205740</xdr:colOff>
      <xdr:row>18</xdr:row>
      <xdr:rowOff>152400</xdr:rowOff>
    </xdr:from>
    <xdr:to>
      <xdr:col>8</xdr:col>
      <xdr:colOff>19050</xdr:colOff>
      <xdr:row>22</xdr:row>
      <xdr:rowOff>28575</xdr:rowOff>
    </xdr:to>
    <xdr:sp macro="" textlink="">
      <xdr:nvSpPr>
        <xdr:cNvPr id="154" name="AutoShape 3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/>
      </xdr:nvSpPr>
      <xdr:spPr>
        <a:xfrm>
          <a:off x="1737360" y="3293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205740</xdr:colOff>
      <xdr:row>18</xdr:row>
      <xdr:rowOff>152400</xdr:rowOff>
    </xdr:from>
    <xdr:to>
      <xdr:col>10</xdr:col>
      <xdr:colOff>76200</xdr:colOff>
      <xdr:row>22</xdr:row>
      <xdr:rowOff>28575</xdr:rowOff>
    </xdr:to>
    <xdr:sp macro="" textlink="">
      <xdr:nvSpPr>
        <xdr:cNvPr id="155" name="AutoShape 8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/>
      </xdr:nvSpPr>
      <xdr:spPr>
        <a:xfrm>
          <a:off x="2148840" y="3293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205740</xdr:colOff>
      <xdr:row>19</xdr:row>
      <xdr:rowOff>3175</xdr:rowOff>
    </xdr:from>
    <xdr:to>
      <xdr:col>13</xdr:col>
      <xdr:colOff>19050</xdr:colOff>
      <xdr:row>22</xdr:row>
      <xdr:rowOff>28575</xdr:rowOff>
    </xdr:to>
    <xdr:sp macro="" textlink="">
      <xdr:nvSpPr>
        <xdr:cNvPr id="156" name="AutoShape 30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/>
      </xdr:nvSpPr>
      <xdr:spPr>
        <a:xfrm>
          <a:off x="2766060" y="3296920"/>
          <a:ext cx="19050" cy="4826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205740</xdr:colOff>
      <xdr:row>23</xdr:row>
      <xdr:rowOff>152400</xdr:rowOff>
    </xdr:from>
    <xdr:to>
      <xdr:col>5</xdr:col>
      <xdr:colOff>76200</xdr:colOff>
      <xdr:row>27</xdr:row>
      <xdr:rowOff>28575</xdr:rowOff>
    </xdr:to>
    <xdr:sp macro="" textlink="">
      <xdr:nvSpPr>
        <xdr:cNvPr id="157" name="AutoShape 8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/>
      </xdr:nvSpPr>
      <xdr:spPr>
        <a:xfrm>
          <a:off x="1120140" y="4055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205740</xdr:colOff>
      <xdr:row>23</xdr:row>
      <xdr:rowOff>152400</xdr:rowOff>
    </xdr:from>
    <xdr:to>
      <xdr:col>8</xdr:col>
      <xdr:colOff>19050</xdr:colOff>
      <xdr:row>27</xdr:row>
      <xdr:rowOff>28575</xdr:rowOff>
    </xdr:to>
    <xdr:sp macro="" textlink="">
      <xdr:nvSpPr>
        <xdr:cNvPr id="158" name="AutoShape 30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/>
      </xdr:nvSpPr>
      <xdr:spPr>
        <a:xfrm>
          <a:off x="1737360" y="4055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205740</xdr:colOff>
      <xdr:row>23</xdr:row>
      <xdr:rowOff>152400</xdr:rowOff>
    </xdr:from>
    <xdr:to>
      <xdr:col>10</xdr:col>
      <xdr:colOff>76200</xdr:colOff>
      <xdr:row>27</xdr:row>
      <xdr:rowOff>28575</xdr:rowOff>
    </xdr:to>
    <xdr:sp macro="" textlink="">
      <xdr:nvSpPr>
        <xdr:cNvPr id="159" name="AutoShape 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/>
      </xdr:nvSpPr>
      <xdr:spPr>
        <a:xfrm>
          <a:off x="2148840" y="4055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205740</xdr:colOff>
      <xdr:row>23</xdr:row>
      <xdr:rowOff>152400</xdr:rowOff>
    </xdr:from>
    <xdr:to>
      <xdr:col>13</xdr:col>
      <xdr:colOff>19050</xdr:colOff>
      <xdr:row>27</xdr:row>
      <xdr:rowOff>28575</xdr:rowOff>
    </xdr:to>
    <xdr:sp macro="" textlink="">
      <xdr:nvSpPr>
        <xdr:cNvPr id="160" name="AutoShape 30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/>
      </xdr:nvSpPr>
      <xdr:spPr>
        <a:xfrm>
          <a:off x="2766060" y="4055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oneCellAnchor>
    <xdr:from>
      <xdr:col>19</xdr:col>
      <xdr:colOff>104346</xdr:colOff>
      <xdr:row>18</xdr:row>
      <xdr:rowOff>21343</xdr:rowOff>
    </xdr:from>
    <xdr:ext cx="792449" cy="679773"/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104640" y="3162300"/>
          <a:ext cx="792480" cy="680085"/>
        </a:xfrm>
        <a:prstGeom prst="rect">
          <a:avLst/>
        </a:prstGeom>
        <a:noFill/>
      </xdr:spPr>
    </xdr:pic>
    <xdr:clientData/>
  </xdr:oneCellAnchor>
  <xdr:twoCellAnchor>
    <xdr:from>
      <xdr:col>14</xdr:col>
      <xdr:colOff>205740</xdr:colOff>
      <xdr:row>18</xdr:row>
      <xdr:rowOff>152400</xdr:rowOff>
    </xdr:from>
    <xdr:to>
      <xdr:col>15</xdr:col>
      <xdr:colOff>76200</xdr:colOff>
      <xdr:row>22</xdr:row>
      <xdr:rowOff>28575</xdr:rowOff>
    </xdr:to>
    <xdr:sp macro="" textlink="">
      <xdr:nvSpPr>
        <xdr:cNvPr id="162" name="AutoShape 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/>
      </xdr:nvSpPr>
      <xdr:spPr>
        <a:xfrm>
          <a:off x="3177540" y="3293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205740</xdr:colOff>
      <xdr:row>18</xdr:row>
      <xdr:rowOff>152400</xdr:rowOff>
    </xdr:from>
    <xdr:to>
      <xdr:col>18</xdr:col>
      <xdr:colOff>19050</xdr:colOff>
      <xdr:row>22</xdr:row>
      <xdr:rowOff>28575</xdr:rowOff>
    </xdr:to>
    <xdr:sp macro="" textlink="">
      <xdr:nvSpPr>
        <xdr:cNvPr id="163" name="AutoShape 30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/>
      </xdr:nvSpPr>
      <xdr:spPr>
        <a:xfrm>
          <a:off x="3794760" y="3293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14</xdr:col>
      <xdr:colOff>205740</xdr:colOff>
      <xdr:row>23</xdr:row>
      <xdr:rowOff>152400</xdr:rowOff>
    </xdr:from>
    <xdr:to>
      <xdr:col>15</xdr:col>
      <xdr:colOff>76200</xdr:colOff>
      <xdr:row>27</xdr:row>
      <xdr:rowOff>28575</xdr:rowOff>
    </xdr:to>
    <xdr:sp macro="" textlink="">
      <xdr:nvSpPr>
        <xdr:cNvPr id="164" name="AutoShape 8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/>
      </xdr:nvSpPr>
      <xdr:spPr>
        <a:xfrm>
          <a:off x="3177540" y="4055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205740</xdr:colOff>
      <xdr:row>24</xdr:row>
      <xdr:rowOff>26193</xdr:rowOff>
    </xdr:from>
    <xdr:to>
      <xdr:col>18</xdr:col>
      <xdr:colOff>31584</xdr:colOff>
      <xdr:row>27</xdr:row>
      <xdr:rowOff>52387</xdr:rowOff>
    </xdr:to>
    <xdr:sp macro="" textlink="">
      <xdr:nvSpPr>
        <xdr:cNvPr id="165" name="AutoShape 30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/>
      </xdr:nvSpPr>
      <xdr:spPr>
        <a:xfrm>
          <a:off x="3794760" y="4081780"/>
          <a:ext cx="31115" cy="4832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205740</xdr:colOff>
      <xdr:row>23</xdr:row>
      <xdr:rowOff>152400</xdr:rowOff>
    </xdr:from>
    <xdr:to>
      <xdr:col>20</xdr:col>
      <xdr:colOff>76200</xdr:colOff>
      <xdr:row>27</xdr:row>
      <xdr:rowOff>28575</xdr:rowOff>
    </xdr:to>
    <xdr:sp macro="" textlink="">
      <xdr:nvSpPr>
        <xdr:cNvPr id="166" name="AutoShape 8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/>
      </xdr:nvSpPr>
      <xdr:spPr>
        <a:xfrm>
          <a:off x="4206240" y="4055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205740</xdr:colOff>
      <xdr:row>23</xdr:row>
      <xdr:rowOff>152400</xdr:rowOff>
    </xdr:from>
    <xdr:to>
      <xdr:col>23</xdr:col>
      <xdr:colOff>19050</xdr:colOff>
      <xdr:row>27</xdr:row>
      <xdr:rowOff>28575</xdr:rowOff>
    </xdr:to>
    <xdr:sp macro="" textlink="">
      <xdr:nvSpPr>
        <xdr:cNvPr id="167" name="AutoShape 30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/>
      </xdr:nvSpPr>
      <xdr:spPr>
        <a:xfrm>
          <a:off x="4823460" y="4055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18</xdr:row>
      <xdr:rowOff>152400</xdr:rowOff>
    </xdr:from>
    <xdr:to>
      <xdr:col>25</xdr:col>
      <xdr:colOff>76200</xdr:colOff>
      <xdr:row>22</xdr:row>
      <xdr:rowOff>38100</xdr:rowOff>
    </xdr:to>
    <xdr:sp macro="" textlink="">
      <xdr:nvSpPr>
        <xdr:cNvPr id="168" name="AutoShape 9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/>
      </xdr:nvSpPr>
      <xdr:spPr>
        <a:xfrm>
          <a:off x="52349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18</xdr:row>
      <xdr:rowOff>152400</xdr:rowOff>
    </xdr:from>
    <xdr:to>
      <xdr:col>28</xdr:col>
      <xdr:colOff>28575</xdr:colOff>
      <xdr:row>22</xdr:row>
      <xdr:rowOff>28575</xdr:rowOff>
    </xdr:to>
    <xdr:sp macro="" textlink="">
      <xdr:nvSpPr>
        <xdr:cNvPr id="169" name="AutoShape 10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/>
      </xdr:nvSpPr>
      <xdr:spPr>
        <a:xfrm>
          <a:off x="5852160" y="3293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3</xdr:row>
      <xdr:rowOff>152400</xdr:rowOff>
    </xdr:from>
    <xdr:to>
      <xdr:col>30</xdr:col>
      <xdr:colOff>76200</xdr:colOff>
      <xdr:row>7</xdr:row>
      <xdr:rowOff>38100</xdr:rowOff>
    </xdr:to>
    <xdr:sp macro="" textlink="">
      <xdr:nvSpPr>
        <xdr:cNvPr id="170" name="AutoShape 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/>
      </xdr:nvSpPr>
      <xdr:spPr>
        <a:xfrm>
          <a:off x="62636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3</xdr:row>
      <xdr:rowOff>152400</xdr:rowOff>
    </xdr:from>
    <xdr:to>
      <xdr:col>33</xdr:col>
      <xdr:colOff>28575</xdr:colOff>
      <xdr:row>7</xdr:row>
      <xdr:rowOff>28575</xdr:rowOff>
    </xdr:to>
    <xdr:sp macro="" textlink="">
      <xdr:nvSpPr>
        <xdr:cNvPr id="171" name="AutoShape 1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3</xdr:row>
      <xdr:rowOff>152400</xdr:rowOff>
    </xdr:from>
    <xdr:to>
      <xdr:col>30</xdr:col>
      <xdr:colOff>76200</xdr:colOff>
      <xdr:row>7</xdr:row>
      <xdr:rowOff>38100</xdr:rowOff>
    </xdr:to>
    <xdr:sp macro="" textlink="">
      <xdr:nvSpPr>
        <xdr:cNvPr id="172" name="AutoShape 29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/>
      </xdr:nvSpPr>
      <xdr:spPr>
        <a:xfrm>
          <a:off x="62636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3</xdr:row>
      <xdr:rowOff>152400</xdr:rowOff>
    </xdr:from>
    <xdr:to>
      <xdr:col>33</xdr:col>
      <xdr:colOff>28575</xdr:colOff>
      <xdr:row>7</xdr:row>
      <xdr:rowOff>28575</xdr:rowOff>
    </xdr:to>
    <xdr:sp macro="" textlink="">
      <xdr:nvSpPr>
        <xdr:cNvPr id="173" name="AutoShape 30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8</xdr:row>
      <xdr:rowOff>152400</xdr:rowOff>
    </xdr:from>
    <xdr:to>
      <xdr:col>30</xdr:col>
      <xdr:colOff>76200</xdr:colOff>
      <xdr:row>12</xdr:row>
      <xdr:rowOff>38100</xdr:rowOff>
    </xdr:to>
    <xdr:sp macro="" textlink="">
      <xdr:nvSpPr>
        <xdr:cNvPr id="174" name="AutoShape 9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/>
      </xdr:nvSpPr>
      <xdr:spPr>
        <a:xfrm>
          <a:off x="62636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8</xdr:row>
      <xdr:rowOff>152400</xdr:rowOff>
    </xdr:from>
    <xdr:to>
      <xdr:col>33</xdr:col>
      <xdr:colOff>28575</xdr:colOff>
      <xdr:row>12</xdr:row>
      <xdr:rowOff>28575</xdr:rowOff>
    </xdr:to>
    <xdr:sp macro="" textlink="">
      <xdr:nvSpPr>
        <xdr:cNvPr id="175" name="AutoShape 10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/>
      </xdr:nvSpPr>
      <xdr:spPr>
        <a:xfrm>
          <a:off x="68808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8</xdr:row>
      <xdr:rowOff>152400</xdr:rowOff>
    </xdr:from>
    <xdr:to>
      <xdr:col>30</xdr:col>
      <xdr:colOff>76200</xdr:colOff>
      <xdr:row>12</xdr:row>
      <xdr:rowOff>38100</xdr:rowOff>
    </xdr:to>
    <xdr:sp macro="" textlink="">
      <xdr:nvSpPr>
        <xdr:cNvPr id="176" name="AutoShape 29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/>
      </xdr:nvSpPr>
      <xdr:spPr>
        <a:xfrm>
          <a:off x="62636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8</xdr:row>
      <xdr:rowOff>152400</xdr:rowOff>
    </xdr:from>
    <xdr:to>
      <xdr:col>33</xdr:col>
      <xdr:colOff>28575</xdr:colOff>
      <xdr:row>12</xdr:row>
      <xdr:rowOff>28575</xdr:rowOff>
    </xdr:to>
    <xdr:sp macro="" textlink="">
      <xdr:nvSpPr>
        <xdr:cNvPr id="177" name="AutoShape 30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/>
      </xdr:nvSpPr>
      <xdr:spPr>
        <a:xfrm>
          <a:off x="68808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13</xdr:row>
      <xdr:rowOff>152400</xdr:rowOff>
    </xdr:from>
    <xdr:to>
      <xdr:col>30</xdr:col>
      <xdr:colOff>76200</xdr:colOff>
      <xdr:row>17</xdr:row>
      <xdr:rowOff>38100</xdr:rowOff>
    </xdr:to>
    <xdr:sp macro="" textlink="">
      <xdr:nvSpPr>
        <xdr:cNvPr id="178" name="AutoShape 9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/>
      </xdr:nvSpPr>
      <xdr:spPr>
        <a:xfrm>
          <a:off x="6263640" y="2531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13</xdr:row>
      <xdr:rowOff>152400</xdr:rowOff>
    </xdr:from>
    <xdr:to>
      <xdr:col>33</xdr:col>
      <xdr:colOff>28575</xdr:colOff>
      <xdr:row>17</xdr:row>
      <xdr:rowOff>28575</xdr:rowOff>
    </xdr:to>
    <xdr:sp macro="" textlink="">
      <xdr:nvSpPr>
        <xdr:cNvPr id="179" name="AutoShape 10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/>
      </xdr:nvSpPr>
      <xdr:spPr>
        <a:xfrm>
          <a:off x="6880860" y="2531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13</xdr:row>
      <xdr:rowOff>152400</xdr:rowOff>
    </xdr:from>
    <xdr:to>
      <xdr:col>30</xdr:col>
      <xdr:colOff>76200</xdr:colOff>
      <xdr:row>17</xdr:row>
      <xdr:rowOff>38100</xdr:rowOff>
    </xdr:to>
    <xdr:sp macro="" textlink="">
      <xdr:nvSpPr>
        <xdr:cNvPr id="180" name="AutoShape 29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/>
      </xdr:nvSpPr>
      <xdr:spPr>
        <a:xfrm>
          <a:off x="6263640" y="2531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18</xdr:row>
      <xdr:rowOff>152400</xdr:rowOff>
    </xdr:from>
    <xdr:to>
      <xdr:col>30</xdr:col>
      <xdr:colOff>76200</xdr:colOff>
      <xdr:row>22</xdr:row>
      <xdr:rowOff>38100</xdr:rowOff>
    </xdr:to>
    <xdr:sp macro="" textlink="">
      <xdr:nvSpPr>
        <xdr:cNvPr id="181" name="AutoShape 9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/>
      </xdr:nvSpPr>
      <xdr:spPr>
        <a:xfrm>
          <a:off x="62636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18</xdr:row>
      <xdr:rowOff>152400</xdr:rowOff>
    </xdr:from>
    <xdr:to>
      <xdr:col>33</xdr:col>
      <xdr:colOff>28575</xdr:colOff>
      <xdr:row>22</xdr:row>
      <xdr:rowOff>28575</xdr:rowOff>
    </xdr:to>
    <xdr:sp macro="" textlink="">
      <xdr:nvSpPr>
        <xdr:cNvPr id="182" name="AutoShape 10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/>
      </xdr:nvSpPr>
      <xdr:spPr>
        <a:xfrm>
          <a:off x="6880860" y="3293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18</xdr:row>
      <xdr:rowOff>152400</xdr:rowOff>
    </xdr:from>
    <xdr:to>
      <xdr:col>30</xdr:col>
      <xdr:colOff>76200</xdr:colOff>
      <xdr:row>22</xdr:row>
      <xdr:rowOff>38100</xdr:rowOff>
    </xdr:to>
    <xdr:sp macro="" textlink="">
      <xdr:nvSpPr>
        <xdr:cNvPr id="183" name="AutoShape 2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/>
      </xdr:nvSpPr>
      <xdr:spPr>
        <a:xfrm>
          <a:off x="62636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18</xdr:row>
      <xdr:rowOff>152400</xdr:rowOff>
    </xdr:from>
    <xdr:to>
      <xdr:col>33</xdr:col>
      <xdr:colOff>28575</xdr:colOff>
      <xdr:row>22</xdr:row>
      <xdr:rowOff>28575</xdr:rowOff>
    </xdr:to>
    <xdr:sp macro="" textlink="">
      <xdr:nvSpPr>
        <xdr:cNvPr id="184" name="AutoShape 3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/>
      </xdr:nvSpPr>
      <xdr:spPr>
        <a:xfrm>
          <a:off x="6880860" y="3293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oneCellAnchor>
    <xdr:from>
      <xdr:col>29</xdr:col>
      <xdr:colOff>101981</xdr:colOff>
      <xdr:row>28</xdr:row>
      <xdr:rowOff>50685</xdr:rowOff>
    </xdr:from>
    <xdr:ext cx="777821" cy="689804"/>
    <xdr:pic>
      <xdr:nvPicPr>
        <xdr:cNvPr id="185" name="Picture 2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159500" y="4715510"/>
          <a:ext cx="777875" cy="690245"/>
        </a:xfrm>
        <a:prstGeom prst="rect">
          <a:avLst/>
        </a:prstGeom>
        <a:noFill/>
      </xdr:spPr>
    </xdr:pic>
    <xdr:clientData/>
  </xdr:oneCellAnchor>
  <xdr:twoCellAnchor>
    <xdr:from>
      <xdr:col>29</xdr:col>
      <xdr:colOff>205740</xdr:colOff>
      <xdr:row>23</xdr:row>
      <xdr:rowOff>152400</xdr:rowOff>
    </xdr:from>
    <xdr:to>
      <xdr:col>30</xdr:col>
      <xdr:colOff>76200</xdr:colOff>
      <xdr:row>27</xdr:row>
      <xdr:rowOff>38100</xdr:rowOff>
    </xdr:to>
    <xdr:sp macro="" textlink="">
      <xdr:nvSpPr>
        <xdr:cNvPr id="186" name="AutoShape 9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/>
      </xdr:nvSpPr>
      <xdr:spPr>
        <a:xfrm>
          <a:off x="6263640" y="4055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23</xdr:row>
      <xdr:rowOff>152400</xdr:rowOff>
    </xdr:from>
    <xdr:to>
      <xdr:col>33</xdr:col>
      <xdr:colOff>28575</xdr:colOff>
      <xdr:row>27</xdr:row>
      <xdr:rowOff>28575</xdr:rowOff>
    </xdr:to>
    <xdr:sp macro="" textlink="">
      <xdr:nvSpPr>
        <xdr:cNvPr id="187" name="AutoShape 10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/>
      </xdr:nvSpPr>
      <xdr:spPr>
        <a:xfrm>
          <a:off x="6880860" y="4055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23</xdr:row>
      <xdr:rowOff>152400</xdr:rowOff>
    </xdr:from>
    <xdr:to>
      <xdr:col>30</xdr:col>
      <xdr:colOff>76200</xdr:colOff>
      <xdr:row>27</xdr:row>
      <xdr:rowOff>38100</xdr:rowOff>
    </xdr:to>
    <xdr:sp macro="" textlink="">
      <xdr:nvSpPr>
        <xdr:cNvPr id="188" name="AutoShape 29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/>
      </xdr:nvSpPr>
      <xdr:spPr>
        <a:xfrm>
          <a:off x="6263640" y="4055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23</xdr:row>
      <xdr:rowOff>152400</xdr:rowOff>
    </xdr:from>
    <xdr:to>
      <xdr:col>33</xdr:col>
      <xdr:colOff>28575</xdr:colOff>
      <xdr:row>27</xdr:row>
      <xdr:rowOff>28575</xdr:rowOff>
    </xdr:to>
    <xdr:sp macro="" textlink="">
      <xdr:nvSpPr>
        <xdr:cNvPr id="189" name="AutoShape 30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/>
      </xdr:nvSpPr>
      <xdr:spPr>
        <a:xfrm>
          <a:off x="6880860" y="4055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28</xdr:row>
      <xdr:rowOff>137182</xdr:rowOff>
    </xdr:from>
    <xdr:to>
      <xdr:col>25</xdr:col>
      <xdr:colOff>43355</xdr:colOff>
      <xdr:row>31</xdr:row>
      <xdr:rowOff>152400</xdr:rowOff>
    </xdr:to>
    <xdr:sp macro="" textlink="">
      <xdr:nvSpPr>
        <xdr:cNvPr id="190" name="AutoShape 8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/>
      </xdr:nvSpPr>
      <xdr:spPr>
        <a:xfrm>
          <a:off x="5234940" y="4802505"/>
          <a:ext cx="43180" cy="4724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28</xdr:row>
      <xdr:rowOff>152400</xdr:rowOff>
    </xdr:from>
    <xdr:to>
      <xdr:col>28</xdr:col>
      <xdr:colOff>19050</xdr:colOff>
      <xdr:row>32</xdr:row>
      <xdr:rowOff>28575</xdr:rowOff>
    </xdr:to>
    <xdr:sp macro="" textlink="">
      <xdr:nvSpPr>
        <xdr:cNvPr id="191" name="AutoShape 30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/>
      </xdr:nvSpPr>
      <xdr:spPr>
        <a:xfrm>
          <a:off x="58521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205740</xdr:colOff>
      <xdr:row>28</xdr:row>
      <xdr:rowOff>152400</xdr:rowOff>
    </xdr:from>
    <xdr:to>
      <xdr:col>5</xdr:col>
      <xdr:colOff>76200</xdr:colOff>
      <xdr:row>32</xdr:row>
      <xdr:rowOff>28575</xdr:rowOff>
    </xdr:to>
    <xdr:sp macro="" textlink="">
      <xdr:nvSpPr>
        <xdr:cNvPr id="192" name="AutoShape 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/>
      </xdr:nvSpPr>
      <xdr:spPr>
        <a:xfrm>
          <a:off x="11201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205740</xdr:colOff>
      <xdr:row>28</xdr:row>
      <xdr:rowOff>152400</xdr:rowOff>
    </xdr:from>
    <xdr:to>
      <xdr:col>8</xdr:col>
      <xdr:colOff>19050</xdr:colOff>
      <xdr:row>32</xdr:row>
      <xdr:rowOff>28575</xdr:rowOff>
    </xdr:to>
    <xdr:sp macro="" textlink="">
      <xdr:nvSpPr>
        <xdr:cNvPr id="193" name="AutoShape 30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/>
      </xdr:nvSpPr>
      <xdr:spPr>
        <a:xfrm>
          <a:off x="17373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205740</xdr:colOff>
      <xdr:row>28</xdr:row>
      <xdr:rowOff>152400</xdr:rowOff>
    </xdr:from>
    <xdr:to>
      <xdr:col>10</xdr:col>
      <xdr:colOff>76200</xdr:colOff>
      <xdr:row>32</xdr:row>
      <xdr:rowOff>28575</xdr:rowOff>
    </xdr:to>
    <xdr:sp macro="" textlink="">
      <xdr:nvSpPr>
        <xdr:cNvPr id="194" name="AutoShape 8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/>
      </xdr:nvSpPr>
      <xdr:spPr>
        <a:xfrm>
          <a:off x="21488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205740</xdr:colOff>
      <xdr:row>28</xdr:row>
      <xdr:rowOff>152400</xdr:rowOff>
    </xdr:from>
    <xdr:to>
      <xdr:col>13</xdr:col>
      <xdr:colOff>19050</xdr:colOff>
      <xdr:row>32</xdr:row>
      <xdr:rowOff>28575</xdr:rowOff>
    </xdr:to>
    <xdr:sp macro="" textlink="">
      <xdr:nvSpPr>
        <xdr:cNvPr id="195" name="AutoShape 30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/>
      </xdr:nvSpPr>
      <xdr:spPr>
        <a:xfrm>
          <a:off x="27660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14</xdr:col>
      <xdr:colOff>205740</xdr:colOff>
      <xdr:row>28</xdr:row>
      <xdr:rowOff>152400</xdr:rowOff>
    </xdr:from>
    <xdr:to>
      <xdr:col>15</xdr:col>
      <xdr:colOff>76200</xdr:colOff>
      <xdr:row>32</xdr:row>
      <xdr:rowOff>28575</xdr:rowOff>
    </xdr:to>
    <xdr:sp macro="" textlink="">
      <xdr:nvSpPr>
        <xdr:cNvPr id="196" name="AutoShape 8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/>
      </xdr:nvSpPr>
      <xdr:spPr>
        <a:xfrm>
          <a:off x="31775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176129</xdr:colOff>
      <xdr:row>28</xdr:row>
      <xdr:rowOff>152400</xdr:rowOff>
    </xdr:from>
    <xdr:to>
      <xdr:col>17</xdr:col>
      <xdr:colOff>205740</xdr:colOff>
      <xdr:row>32</xdr:row>
      <xdr:rowOff>28575</xdr:rowOff>
    </xdr:to>
    <xdr:sp macro="" textlink="">
      <xdr:nvSpPr>
        <xdr:cNvPr id="197" name="AutoShape 30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/>
      </xdr:nvSpPr>
      <xdr:spPr>
        <a:xfrm>
          <a:off x="3764915" y="4817745"/>
          <a:ext cx="2984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205740</xdr:colOff>
      <xdr:row>28</xdr:row>
      <xdr:rowOff>152400</xdr:rowOff>
    </xdr:from>
    <xdr:to>
      <xdr:col>20</xdr:col>
      <xdr:colOff>76200</xdr:colOff>
      <xdr:row>32</xdr:row>
      <xdr:rowOff>28575</xdr:rowOff>
    </xdr:to>
    <xdr:sp macro="" textlink="">
      <xdr:nvSpPr>
        <xdr:cNvPr id="198" name="AutoShape 8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/>
      </xdr:nvSpPr>
      <xdr:spPr>
        <a:xfrm>
          <a:off x="42062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173831</xdr:colOff>
      <xdr:row>29</xdr:row>
      <xdr:rowOff>2382</xdr:rowOff>
    </xdr:from>
    <xdr:to>
      <xdr:col>22</xdr:col>
      <xdr:colOff>205740</xdr:colOff>
      <xdr:row>32</xdr:row>
      <xdr:rowOff>28575</xdr:rowOff>
    </xdr:to>
    <xdr:sp macro="" textlink="">
      <xdr:nvSpPr>
        <xdr:cNvPr id="199" name="AutoShape 30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/>
      </xdr:nvSpPr>
      <xdr:spPr>
        <a:xfrm>
          <a:off x="4791075" y="4819650"/>
          <a:ext cx="32385" cy="48387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3</xdr:row>
      <xdr:rowOff>152400</xdr:rowOff>
    </xdr:from>
    <xdr:to>
      <xdr:col>30</xdr:col>
      <xdr:colOff>76200</xdr:colOff>
      <xdr:row>7</xdr:row>
      <xdr:rowOff>38100</xdr:rowOff>
    </xdr:to>
    <xdr:sp macro="" textlink="">
      <xdr:nvSpPr>
        <xdr:cNvPr id="200" name="AutoShape 9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/>
      </xdr:nvSpPr>
      <xdr:spPr>
        <a:xfrm>
          <a:off x="62636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3</xdr:row>
      <xdr:rowOff>152400</xdr:rowOff>
    </xdr:from>
    <xdr:to>
      <xdr:col>33</xdr:col>
      <xdr:colOff>28575</xdr:colOff>
      <xdr:row>7</xdr:row>
      <xdr:rowOff>28575</xdr:rowOff>
    </xdr:to>
    <xdr:sp macro="" textlink="">
      <xdr:nvSpPr>
        <xdr:cNvPr id="201" name="AutoShape 10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3</xdr:row>
      <xdr:rowOff>152400</xdr:rowOff>
    </xdr:from>
    <xdr:to>
      <xdr:col>30</xdr:col>
      <xdr:colOff>76200</xdr:colOff>
      <xdr:row>7</xdr:row>
      <xdr:rowOff>38100</xdr:rowOff>
    </xdr:to>
    <xdr:sp macro="" textlink="">
      <xdr:nvSpPr>
        <xdr:cNvPr id="202" name="AutoShape 29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/>
      </xdr:nvSpPr>
      <xdr:spPr>
        <a:xfrm>
          <a:off x="62636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3</xdr:row>
      <xdr:rowOff>152400</xdr:rowOff>
    </xdr:from>
    <xdr:to>
      <xdr:col>33</xdr:col>
      <xdr:colOff>28575</xdr:colOff>
      <xdr:row>7</xdr:row>
      <xdr:rowOff>28575</xdr:rowOff>
    </xdr:to>
    <xdr:sp macro="" textlink="">
      <xdr:nvSpPr>
        <xdr:cNvPr id="203" name="AutoShape 30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8</xdr:row>
      <xdr:rowOff>152400</xdr:rowOff>
    </xdr:from>
    <xdr:to>
      <xdr:col>30</xdr:col>
      <xdr:colOff>76200</xdr:colOff>
      <xdr:row>12</xdr:row>
      <xdr:rowOff>38100</xdr:rowOff>
    </xdr:to>
    <xdr:sp macro="" textlink="">
      <xdr:nvSpPr>
        <xdr:cNvPr id="204" name="AutoShape 9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/>
      </xdr:nvSpPr>
      <xdr:spPr>
        <a:xfrm>
          <a:off x="62636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8</xdr:row>
      <xdr:rowOff>152400</xdr:rowOff>
    </xdr:from>
    <xdr:to>
      <xdr:col>33</xdr:col>
      <xdr:colOff>28575</xdr:colOff>
      <xdr:row>12</xdr:row>
      <xdr:rowOff>28575</xdr:rowOff>
    </xdr:to>
    <xdr:sp macro="" textlink="">
      <xdr:nvSpPr>
        <xdr:cNvPr id="205" name="AutoShape 10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/>
      </xdr:nvSpPr>
      <xdr:spPr>
        <a:xfrm>
          <a:off x="68808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8</xdr:row>
      <xdr:rowOff>152400</xdr:rowOff>
    </xdr:from>
    <xdr:to>
      <xdr:col>30</xdr:col>
      <xdr:colOff>76200</xdr:colOff>
      <xdr:row>12</xdr:row>
      <xdr:rowOff>38100</xdr:rowOff>
    </xdr:to>
    <xdr:sp macro="" textlink="">
      <xdr:nvSpPr>
        <xdr:cNvPr id="206" name="AutoShape 29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/>
      </xdr:nvSpPr>
      <xdr:spPr>
        <a:xfrm>
          <a:off x="62636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8</xdr:row>
      <xdr:rowOff>152400</xdr:rowOff>
    </xdr:from>
    <xdr:to>
      <xdr:col>33</xdr:col>
      <xdr:colOff>28575</xdr:colOff>
      <xdr:row>12</xdr:row>
      <xdr:rowOff>28575</xdr:rowOff>
    </xdr:to>
    <xdr:sp macro="" textlink="">
      <xdr:nvSpPr>
        <xdr:cNvPr id="207" name="AutoShape 30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/>
      </xdr:nvSpPr>
      <xdr:spPr>
        <a:xfrm>
          <a:off x="68808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18</xdr:row>
      <xdr:rowOff>152400</xdr:rowOff>
    </xdr:from>
    <xdr:to>
      <xdr:col>30</xdr:col>
      <xdr:colOff>76200</xdr:colOff>
      <xdr:row>22</xdr:row>
      <xdr:rowOff>38100</xdr:rowOff>
    </xdr:to>
    <xdr:sp macro="" textlink="">
      <xdr:nvSpPr>
        <xdr:cNvPr id="208" name="AutoShape 9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/>
      </xdr:nvSpPr>
      <xdr:spPr>
        <a:xfrm>
          <a:off x="62636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18</xdr:row>
      <xdr:rowOff>152400</xdr:rowOff>
    </xdr:from>
    <xdr:to>
      <xdr:col>33</xdr:col>
      <xdr:colOff>28575</xdr:colOff>
      <xdr:row>22</xdr:row>
      <xdr:rowOff>28575</xdr:rowOff>
    </xdr:to>
    <xdr:sp macro="" textlink="">
      <xdr:nvSpPr>
        <xdr:cNvPr id="209" name="AutoShape 10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/>
      </xdr:nvSpPr>
      <xdr:spPr>
        <a:xfrm>
          <a:off x="6880860" y="3293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18</xdr:row>
      <xdr:rowOff>152400</xdr:rowOff>
    </xdr:from>
    <xdr:to>
      <xdr:col>30</xdr:col>
      <xdr:colOff>76200</xdr:colOff>
      <xdr:row>22</xdr:row>
      <xdr:rowOff>38100</xdr:rowOff>
    </xdr:to>
    <xdr:sp macro="" textlink="">
      <xdr:nvSpPr>
        <xdr:cNvPr id="210" name="AutoShape 29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/>
      </xdr:nvSpPr>
      <xdr:spPr>
        <a:xfrm>
          <a:off x="62636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23</xdr:row>
      <xdr:rowOff>152400</xdr:rowOff>
    </xdr:from>
    <xdr:to>
      <xdr:col>30</xdr:col>
      <xdr:colOff>76200</xdr:colOff>
      <xdr:row>27</xdr:row>
      <xdr:rowOff>38100</xdr:rowOff>
    </xdr:to>
    <xdr:sp macro="" textlink="">
      <xdr:nvSpPr>
        <xdr:cNvPr id="211" name="AutoShape 9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/>
      </xdr:nvSpPr>
      <xdr:spPr>
        <a:xfrm>
          <a:off x="6263640" y="4055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23</xdr:row>
      <xdr:rowOff>152400</xdr:rowOff>
    </xdr:from>
    <xdr:to>
      <xdr:col>33</xdr:col>
      <xdr:colOff>28575</xdr:colOff>
      <xdr:row>27</xdr:row>
      <xdr:rowOff>28575</xdr:rowOff>
    </xdr:to>
    <xdr:sp macro="" textlink="">
      <xdr:nvSpPr>
        <xdr:cNvPr id="212" name="AutoShape 10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/>
      </xdr:nvSpPr>
      <xdr:spPr>
        <a:xfrm>
          <a:off x="6880860" y="4055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29</xdr:col>
      <xdr:colOff>205740</xdr:colOff>
      <xdr:row>23</xdr:row>
      <xdr:rowOff>152400</xdr:rowOff>
    </xdr:from>
    <xdr:to>
      <xdr:col>30</xdr:col>
      <xdr:colOff>76200</xdr:colOff>
      <xdr:row>27</xdr:row>
      <xdr:rowOff>38100</xdr:rowOff>
    </xdr:to>
    <xdr:sp macro="" textlink="">
      <xdr:nvSpPr>
        <xdr:cNvPr id="213" name="AutoShape 2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/>
      </xdr:nvSpPr>
      <xdr:spPr>
        <a:xfrm>
          <a:off x="6263640" y="4055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23</xdr:row>
      <xdr:rowOff>152400</xdr:rowOff>
    </xdr:from>
    <xdr:to>
      <xdr:col>33</xdr:col>
      <xdr:colOff>28575</xdr:colOff>
      <xdr:row>27</xdr:row>
      <xdr:rowOff>28575</xdr:rowOff>
    </xdr:to>
    <xdr:sp macro="" textlink="">
      <xdr:nvSpPr>
        <xdr:cNvPr id="214" name="AutoShape 3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/>
      </xdr:nvSpPr>
      <xdr:spPr>
        <a:xfrm>
          <a:off x="6880860" y="4055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28</xdr:row>
      <xdr:rowOff>137182</xdr:rowOff>
    </xdr:from>
    <xdr:to>
      <xdr:col>25</xdr:col>
      <xdr:colOff>43355</xdr:colOff>
      <xdr:row>31</xdr:row>
      <xdr:rowOff>152400</xdr:rowOff>
    </xdr:to>
    <xdr:sp macro="" textlink="">
      <xdr:nvSpPr>
        <xdr:cNvPr id="215" name="AutoShape 8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/>
      </xdr:nvSpPr>
      <xdr:spPr>
        <a:xfrm>
          <a:off x="5234940" y="4802505"/>
          <a:ext cx="43180" cy="4724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28</xdr:row>
      <xdr:rowOff>152400</xdr:rowOff>
    </xdr:from>
    <xdr:to>
      <xdr:col>28</xdr:col>
      <xdr:colOff>19050</xdr:colOff>
      <xdr:row>32</xdr:row>
      <xdr:rowOff>28575</xdr:rowOff>
    </xdr:to>
    <xdr:sp macro="" textlink="">
      <xdr:nvSpPr>
        <xdr:cNvPr id="216" name="AutoShape 30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/>
      </xdr:nvSpPr>
      <xdr:spPr>
        <a:xfrm>
          <a:off x="58521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205740</xdr:colOff>
      <xdr:row>28</xdr:row>
      <xdr:rowOff>152400</xdr:rowOff>
    </xdr:from>
    <xdr:to>
      <xdr:col>5</xdr:col>
      <xdr:colOff>76200</xdr:colOff>
      <xdr:row>32</xdr:row>
      <xdr:rowOff>28575</xdr:rowOff>
    </xdr:to>
    <xdr:sp macro="" textlink="">
      <xdr:nvSpPr>
        <xdr:cNvPr id="217" name="AutoShape 8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/>
      </xdr:nvSpPr>
      <xdr:spPr>
        <a:xfrm>
          <a:off x="11201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205740</xdr:colOff>
      <xdr:row>28</xdr:row>
      <xdr:rowOff>152400</xdr:rowOff>
    </xdr:from>
    <xdr:to>
      <xdr:col>8</xdr:col>
      <xdr:colOff>19050</xdr:colOff>
      <xdr:row>32</xdr:row>
      <xdr:rowOff>28575</xdr:rowOff>
    </xdr:to>
    <xdr:sp macro="" textlink="">
      <xdr:nvSpPr>
        <xdr:cNvPr id="218" name="AutoShape 30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/>
      </xdr:nvSpPr>
      <xdr:spPr>
        <a:xfrm>
          <a:off x="17373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205740</xdr:colOff>
      <xdr:row>28</xdr:row>
      <xdr:rowOff>152400</xdr:rowOff>
    </xdr:from>
    <xdr:to>
      <xdr:col>10</xdr:col>
      <xdr:colOff>76200</xdr:colOff>
      <xdr:row>32</xdr:row>
      <xdr:rowOff>28575</xdr:rowOff>
    </xdr:to>
    <xdr:sp macro="" textlink="">
      <xdr:nvSpPr>
        <xdr:cNvPr id="219" name="AutoShape 8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>
        <a:xfrm>
          <a:off x="21488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205740</xdr:colOff>
      <xdr:row>28</xdr:row>
      <xdr:rowOff>152400</xdr:rowOff>
    </xdr:from>
    <xdr:to>
      <xdr:col>13</xdr:col>
      <xdr:colOff>19050</xdr:colOff>
      <xdr:row>32</xdr:row>
      <xdr:rowOff>28575</xdr:rowOff>
    </xdr:to>
    <xdr:sp macro="" textlink="">
      <xdr:nvSpPr>
        <xdr:cNvPr id="220" name="AutoShape 30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>
        <a:xfrm>
          <a:off x="27660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14</xdr:col>
      <xdr:colOff>205740</xdr:colOff>
      <xdr:row>28</xdr:row>
      <xdr:rowOff>152400</xdr:rowOff>
    </xdr:from>
    <xdr:to>
      <xdr:col>15</xdr:col>
      <xdr:colOff>76200</xdr:colOff>
      <xdr:row>32</xdr:row>
      <xdr:rowOff>28575</xdr:rowOff>
    </xdr:to>
    <xdr:sp macro="" textlink="">
      <xdr:nvSpPr>
        <xdr:cNvPr id="221" name="AutoShape 8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/>
      </xdr:nvSpPr>
      <xdr:spPr>
        <a:xfrm>
          <a:off x="31775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205740</xdr:colOff>
      <xdr:row>28</xdr:row>
      <xdr:rowOff>152400</xdr:rowOff>
    </xdr:from>
    <xdr:to>
      <xdr:col>20</xdr:col>
      <xdr:colOff>76200</xdr:colOff>
      <xdr:row>32</xdr:row>
      <xdr:rowOff>28575</xdr:rowOff>
    </xdr:to>
    <xdr:sp macro="" textlink="">
      <xdr:nvSpPr>
        <xdr:cNvPr id="222" name="AutoShape 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/>
      </xdr:nvSpPr>
      <xdr:spPr>
        <a:xfrm>
          <a:off x="42062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32</xdr:col>
      <xdr:colOff>205740</xdr:colOff>
      <xdr:row>3</xdr:row>
      <xdr:rowOff>152400</xdr:rowOff>
    </xdr:from>
    <xdr:to>
      <xdr:col>33</xdr:col>
      <xdr:colOff>28575</xdr:colOff>
      <xdr:row>7</xdr:row>
      <xdr:rowOff>28575</xdr:rowOff>
    </xdr:to>
    <xdr:sp macro="" textlink="">
      <xdr:nvSpPr>
        <xdr:cNvPr id="223" name="AutoShape 10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3</xdr:row>
      <xdr:rowOff>152400</xdr:rowOff>
    </xdr:from>
    <xdr:to>
      <xdr:col>25</xdr:col>
      <xdr:colOff>76200</xdr:colOff>
      <xdr:row>7</xdr:row>
      <xdr:rowOff>38100</xdr:rowOff>
    </xdr:to>
    <xdr:sp macro="" textlink="">
      <xdr:nvSpPr>
        <xdr:cNvPr id="224" name="AutoShape 9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3</xdr:row>
      <xdr:rowOff>152400</xdr:rowOff>
    </xdr:from>
    <xdr:to>
      <xdr:col>25</xdr:col>
      <xdr:colOff>76200</xdr:colOff>
      <xdr:row>7</xdr:row>
      <xdr:rowOff>38100</xdr:rowOff>
    </xdr:to>
    <xdr:sp macro="" textlink="">
      <xdr:nvSpPr>
        <xdr:cNvPr id="225" name="AutoShape 29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3</xdr:row>
      <xdr:rowOff>152400</xdr:rowOff>
    </xdr:from>
    <xdr:to>
      <xdr:col>25</xdr:col>
      <xdr:colOff>76200</xdr:colOff>
      <xdr:row>7</xdr:row>
      <xdr:rowOff>38100</xdr:rowOff>
    </xdr:to>
    <xdr:sp macro="" textlink="">
      <xdr:nvSpPr>
        <xdr:cNvPr id="226" name="AutoShape 9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24</xdr:col>
      <xdr:colOff>205740</xdr:colOff>
      <xdr:row>3</xdr:row>
      <xdr:rowOff>152400</xdr:rowOff>
    </xdr:from>
    <xdr:to>
      <xdr:col>25</xdr:col>
      <xdr:colOff>76200</xdr:colOff>
      <xdr:row>7</xdr:row>
      <xdr:rowOff>38100</xdr:rowOff>
    </xdr:to>
    <xdr:sp macro="" textlink="">
      <xdr:nvSpPr>
        <xdr:cNvPr id="227" name="AutoShape 29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3</xdr:row>
      <xdr:rowOff>152400</xdr:rowOff>
    </xdr:from>
    <xdr:to>
      <xdr:col>28</xdr:col>
      <xdr:colOff>28575</xdr:colOff>
      <xdr:row>7</xdr:row>
      <xdr:rowOff>28575</xdr:rowOff>
    </xdr:to>
    <xdr:sp macro="" textlink="">
      <xdr:nvSpPr>
        <xdr:cNvPr id="228" name="AutoShape 10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/>
      </xdr:nvSpPr>
      <xdr:spPr>
        <a:xfrm>
          <a:off x="58521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27</xdr:col>
      <xdr:colOff>205740</xdr:colOff>
      <xdr:row>3</xdr:row>
      <xdr:rowOff>152400</xdr:rowOff>
    </xdr:from>
    <xdr:to>
      <xdr:col>28</xdr:col>
      <xdr:colOff>28575</xdr:colOff>
      <xdr:row>7</xdr:row>
      <xdr:rowOff>28575</xdr:rowOff>
    </xdr:to>
    <xdr:sp macro="" textlink="">
      <xdr:nvSpPr>
        <xdr:cNvPr id="229" name="AutoShape 30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/>
      </xdr:nvSpPr>
      <xdr:spPr>
        <a:xfrm>
          <a:off x="58521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16669</xdr:colOff>
      <xdr:row>9</xdr:row>
      <xdr:rowOff>2382</xdr:rowOff>
    </xdr:from>
    <xdr:to>
      <xdr:col>4</xdr:col>
      <xdr:colOff>100013</xdr:colOff>
      <xdr:row>12</xdr:row>
      <xdr:rowOff>28575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136650" y="1771650"/>
          <a:ext cx="83185" cy="48387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  <xdr:txBody>
        <a:bodyPr/>
        <a:lstStyle/>
        <a:p>
          <a:endParaRPr lang="en-US" altLang="ja-JP"/>
        </a:p>
        <a:p>
          <a:endParaRPr lang="en-US" altLang="ja-JP"/>
        </a:p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6</xdr:col>
      <xdr:colOff>205740</xdr:colOff>
      <xdr:row>8</xdr:row>
      <xdr:rowOff>152400</xdr:rowOff>
    </xdr:from>
    <xdr:to>
      <xdr:col>7</xdr:col>
      <xdr:colOff>19050</xdr:colOff>
      <xdr:row>12</xdr:row>
      <xdr:rowOff>28575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737360" y="1769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205740</xdr:colOff>
      <xdr:row>3</xdr:row>
      <xdr:rowOff>152400</xdr:rowOff>
    </xdr:from>
    <xdr:to>
      <xdr:col>9</xdr:col>
      <xdr:colOff>76200</xdr:colOff>
      <xdr:row>7</xdr:row>
      <xdr:rowOff>38100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1488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205740</xdr:colOff>
      <xdr:row>3</xdr:row>
      <xdr:rowOff>152400</xdr:rowOff>
    </xdr:from>
    <xdr:to>
      <xdr:col>12</xdr:col>
      <xdr:colOff>28575</xdr:colOff>
      <xdr:row>7</xdr:row>
      <xdr:rowOff>28575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7660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13</xdr:col>
      <xdr:colOff>205740</xdr:colOff>
      <xdr:row>3</xdr:row>
      <xdr:rowOff>152400</xdr:rowOff>
    </xdr:from>
    <xdr:to>
      <xdr:col>14</xdr:col>
      <xdr:colOff>76200</xdr:colOff>
      <xdr:row>7</xdr:row>
      <xdr:rowOff>38100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1775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205740</xdr:colOff>
      <xdr:row>3</xdr:row>
      <xdr:rowOff>152400</xdr:rowOff>
    </xdr:from>
    <xdr:to>
      <xdr:col>17</xdr:col>
      <xdr:colOff>28575</xdr:colOff>
      <xdr:row>7</xdr:row>
      <xdr:rowOff>28575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7947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205740</xdr:colOff>
      <xdr:row>8</xdr:row>
      <xdr:rowOff>152400</xdr:rowOff>
    </xdr:from>
    <xdr:to>
      <xdr:col>14</xdr:col>
      <xdr:colOff>76200</xdr:colOff>
      <xdr:row>12</xdr:row>
      <xdr:rowOff>38100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31775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205740</xdr:colOff>
      <xdr:row>8</xdr:row>
      <xdr:rowOff>152400</xdr:rowOff>
    </xdr:from>
    <xdr:to>
      <xdr:col>17</xdr:col>
      <xdr:colOff>28575</xdr:colOff>
      <xdr:row>12</xdr:row>
      <xdr:rowOff>28575</xdr:rowOff>
    </xdr:to>
    <xdr:sp macro="" textlink="">
      <xdr:nvSpPr>
        <xdr:cNvPr id="9" name="AutoShape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7947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205740</xdr:colOff>
      <xdr:row>8</xdr:row>
      <xdr:rowOff>152400</xdr:rowOff>
    </xdr:from>
    <xdr:to>
      <xdr:col>14</xdr:col>
      <xdr:colOff>76200</xdr:colOff>
      <xdr:row>12</xdr:row>
      <xdr:rowOff>38100</xdr:rowOff>
    </xdr:to>
    <xdr:sp macro="" textlink="">
      <xdr:nvSpPr>
        <xdr:cNvPr id="10" name="AutoShape 2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1775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8</xdr:col>
      <xdr:colOff>205740</xdr:colOff>
      <xdr:row>8</xdr:row>
      <xdr:rowOff>146537</xdr:rowOff>
    </xdr:from>
    <xdr:to>
      <xdr:col>12</xdr:col>
      <xdr:colOff>84869</xdr:colOff>
      <xdr:row>12</xdr:row>
      <xdr:rowOff>60884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48840" y="1763395"/>
          <a:ext cx="701675" cy="523875"/>
        </a:xfrm>
        <a:prstGeom prst="rect">
          <a:avLst/>
        </a:prstGeom>
        <a:noFill/>
      </xdr:spPr>
    </xdr:pic>
    <xdr:clientData/>
  </xdr:twoCellAnchor>
  <xdr:twoCellAnchor>
    <xdr:from>
      <xdr:col>21</xdr:col>
      <xdr:colOff>205740</xdr:colOff>
      <xdr:row>3</xdr:row>
      <xdr:rowOff>152400</xdr:rowOff>
    </xdr:from>
    <xdr:to>
      <xdr:col>22</xdr:col>
      <xdr:colOff>28575</xdr:colOff>
      <xdr:row>7</xdr:row>
      <xdr:rowOff>28575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48234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205740</xdr:colOff>
      <xdr:row>3</xdr:row>
      <xdr:rowOff>152400</xdr:rowOff>
    </xdr:from>
    <xdr:to>
      <xdr:col>19</xdr:col>
      <xdr:colOff>76200</xdr:colOff>
      <xdr:row>7</xdr:row>
      <xdr:rowOff>38100</xdr:rowOff>
    </xdr:to>
    <xdr:sp macro="" textlink="">
      <xdr:nvSpPr>
        <xdr:cNvPr id="13" name="AutoShape 29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42062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205740</xdr:colOff>
      <xdr:row>3</xdr:row>
      <xdr:rowOff>152400</xdr:rowOff>
    </xdr:from>
    <xdr:to>
      <xdr:col>22</xdr:col>
      <xdr:colOff>28575</xdr:colOff>
      <xdr:row>7</xdr:row>
      <xdr:rowOff>28575</xdr:rowOff>
    </xdr:to>
    <xdr:sp macro="" textlink="">
      <xdr:nvSpPr>
        <xdr:cNvPr id="14" name="AutoShape 30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48234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205740</xdr:colOff>
      <xdr:row>8</xdr:row>
      <xdr:rowOff>152400</xdr:rowOff>
    </xdr:from>
    <xdr:to>
      <xdr:col>19</xdr:col>
      <xdr:colOff>76200</xdr:colOff>
      <xdr:row>12</xdr:row>
      <xdr:rowOff>38100</xdr:rowOff>
    </xdr:to>
    <xdr:sp macro="" textlink="">
      <xdr:nvSpPr>
        <xdr:cNvPr id="15" name="AutoShape 9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42062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205740</xdr:colOff>
      <xdr:row>8</xdr:row>
      <xdr:rowOff>152400</xdr:rowOff>
    </xdr:from>
    <xdr:to>
      <xdr:col>22</xdr:col>
      <xdr:colOff>28575</xdr:colOff>
      <xdr:row>12</xdr:row>
      <xdr:rowOff>28575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48234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205740</xdr:colOff>
      <xdr:row>8</xdr:row>
      <xdr:rowOff>152400</xdr:rowOff>
    </xdr:from>
    <xdr:to>
      <xdr:col>19</xdr:col>
      <xdr:colOff>76200</xdr:colOff>
      <xdr:row>12</xdr:row>
      <xdr:rowOff>38100</xdr:rowOff>
    </xdr:to>
    <xdr:sp macro="" textlink="">
      <xdr:nvSpPr>
        <xdr:cNvPr id="17" name="AutoShape 29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42062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205740</xdr:colOff>
      <xdr:row>8</xdr:row>
      <xdr:rowOff>152400</xdr:rowOff>
    </xdr:from>
    <xdr:to>
      <xdr:col>22</xdr:col>
      <xdr:colOff>28575</xdr:colOff>
      <xdr:row>12</xdr:row>
      <xdr:rowOff>28575</xdr:rowOff>
    </xdr:to>
    <xdr:sp macro="" textlink="">
      <xdr:nvSpPr>
        <xdr:cNvPr id="18" name="AutoShape 3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48234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3</xdr:row>
      <xdr:rowOff>152400</xdr:rowOff>
    </xdr:from>
    <xdr:to>
      <xdr:col>24</xdr:col>
      <xdr:colOff>76200</xdr:colOff>
      <xdr:row>7</xdr:row>
      <xdr:rowOff>38100</xdr:rowOff>
    </xdr:to>
    <xdr:sp macro="" textlink="">
      <xdr:nvSpPr>
        <xdr:cNvPr id="19" name="AutoShape 9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3</xdr:row>
      <xdr:rowOff>152400</xdr:rowOff>
    </xdr:from>
    <xdr:to>
      <xdr:col>27</xdr:col>
      <xdr:colOff>28575</xdr:colOff>
      <xdr:row>7</xdr:row>
      <xdr:rowOff>28575</xdr:rowOff>
    </xdr:to>
    <xdr:sp macro="" textlink="">
      <xdr:nvSpPr>
        <xdr:cNvPr id="20" name="AutoShape 10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58521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3</xdr:row>
      <xdr:rowOff>152400</xdr:rowOff>
    </xdr:from>
    <xdr:to>
      <xdr:col>24</xdr:col>
      <xdr:colOff>76200</xdr:colOff>
      <xdr:row>7</xdr:row>
      <xdr:rowOff>38100</xdr:rowOff>
    </xdr:to>
    <xdr:sp macro="" textlink="">
      <xdr:nvSpPr>
        <xdr:cNvPr id="21" name="AutoShape 29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3</xdr:row>
      <xdr:rowOff>152400</xdr:rowOff>
    </xdr:from>
    <xdr:to>
      <xdr:col>27</xdr:col>
      <xdr:colOff>28575</xdr:colOff>
      <xdr:row>7</xdr:row>
      <xdr:rowOff>28575</xdr:rowOff>
    </xdr:to>
    <xdr:sp macro="" textlink="">
      <xdr:nvSpPr>
        <xdr:cNvPr id="22" name="AutoShape 30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58521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8</xdr:row>
      <xdr:rowOff>152400</xdr:rowOff>
    </xdr:from>
    <xdr:to>
      <xdr:col>24</xdr:col>
      <xdr:colOff>76200</xdr:colOff>
      <xdr:row>12</xdr:row>
      <xdr:rowOff>38100</xdr:rowOff>
    </xdr:to>
    <xdr:sp macro="" textlink="">
      <xdr:nvSpPr>
        <xdr:cNvPr id="23" name="AutoShape 9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52349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8</xdr:row>
      <xdr:rowOff>152400</xdr:rowOff>
    </xdr:from>
    <xdr:to>
      <xdr:col>27</xdr:col>
      <xdr:colOff>28575</xdr:colOff>
      <xdr:row>12</xdr:row>
      <xdr:rowOff>28575</xdr:rowOff>
    </xdr:to>
    <xdr:sp macro="" textlink="">
      <xdr:nvSpPr>
        <xdr:cNvPr id="24" name="AutoShape 1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58521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8</xdr:row>
      <xdr:rowOff>152400</xdr:rowOff>
    </xdr:from>
    <xdr:to>
      <xdr:col>27</xdr:col>
      <xdr:colOff>28575</xdr:colOff>
      <xdr:row>12</xdr:row>
      <xdr:rowOff>28575</xdr:rowOff>
    </xdr:to>
    <xdr:sp macro="" textlink="">
      <xdr:nvSpPr>
        <xdr:cNvPr id="25" name="AutoShape 30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58521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3941</xdr:colOff>
      <xdr:row>13</xdr:row>
      <xdr:rowOff>152400</xdr:rowOff>
    </xdr:from>
    <xdr:to>
      <xdr:col>19</xdr:col>
      <xdr:colOff>87148</xdr:colOff>
      <xdr:row>17</xdr:row>
      <xdr:rowOff>38100</xdr:rowOff>
    </xdr:to>
    <xdr:sp macro="" textlink="">
      <xdr:nvSpPr>
        <xdr:cNvPr id="26" name="AutoShape 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4210050" y="2531745"/>
          <a:ext cx="83185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205740</xdr:colOff>
      <xdr:row>13</xdr:row>
      <xdr:rowOff>152400</xdr:rowOff>
    </xdr:from>
    <xdr:to>
      <xdr:col>22</xdr:col>
      <xdr:colOff>28575</xdr:colOff>
      <xdr:row>17</xdr:row>
      <xdr:rowOff>28575</xdr:rowOff>
    </xdr:to>
    <xdr:sp macro="" textlink="">
      <xdr:nvSpPr>
        <xdr:cNvPr id="27" name="AutoShape 10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4823460" y="2531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205740</xdr:colOff>
      <xdr:row>13</xdr:row>
      <xdr:rowOff>152400</xdr:rowOff>
    </xdr:from>
    <xdr:to>
      <xdr:col>22</xdr:col>
      <xdr:colOff>28575</xdr:colOff>
      <xdr:row>17</xdr:row>
      <xdr:rowOff>28575</xdr:rowOff>
    </xdr:to>
    <xdr:sp macro="" textlink="">
      <xdr:nvSpPr>
        <xdr:cNvPr id="28" name="AutoShape 30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4823460" y="2531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13</xdr:row>
      <xdr:rowOff>152400</xdr:rowOff>
    </xdr:from>
    <xdr:to>
      <xdr:col>24</xdr:col>
      <xdr:colOff>76200</xdr:colOff>
      <xdr:row>17</xdr:row>
      <xdr:rowOff>38100</xdr:rowOff>
    </xdr:to>
    <xdr:sp macro="" textlink="">
      <xdr:nvSpPr>
        <xdr:cNvPr id="29" name="AutoShape 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5234940" y="2531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13</xdr:row>
      <xdr:rowOff>152400</xdr:rowOff>
    </xdr:from>
    <xdr:to>
      <xdr:col>27</xdr:col>
      <xdr:colOff>28575</xdr:colOff>
      <xdr:row>17</xdr:row>
      <xdr:rowOff>28575</xdr:rowOff>
    </xdr:to>
    <xdr:sp macro="" textlink="">
      <xdr:nvSpPr>
        <xdr:cNvPr id="30" name="AutoShape 1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5852160" y="2531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13</xdr:row>
      <xdr:rowOff>152400</xdr:rowOff>
    </xdr:from>
    <xdr:to>
      <xdr:col>24</xdr:col>
      <xdr:colOff>76200</xdr:colOff>
      <xdr:row>17</xdr:row>
      <xdr:rowOff>38100</xdr:rowOff>
    </xdr:to>
    <xdr:sp macro="" textlink="">
      <xdr:nvSpPr>
        <xdr:cNvPr id="31" name="AutoShape 29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5234940" y="2531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205740</xdr:colOff>
      <xdr:row>13</xdr:row>
      <xdr:rowOff>152400</xdr:rowOff>
    </xdr:from>
    <xdr:to>
      <xdr:col>4</xdr:col>
      <xdr:colOff>76200</xdr:colOff>
      <xdr:row>17</xdr:row>
      <xdr:rowOff>28575</xdr:rowOff>
    </xdr:to>
    <xdr:sp macro="" textlink="">
      <xdr:nvSpPr>
        <xdr:cNvPr id="32" name="AutoShape 8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1120140" y="2531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205740</xdr:colOff>
      <xdr:row>13</xdr:row>
      <xdr:rowOff>152400</xdr:rowOff>
    </xdr:from>
    <xdr:to>
      <xdr:col>7</xdr:col>
      <xdr:colOff>19050</xdr:colOff>
      <xdr:row>17</xdr:row>
      <xdr:rowOff>28575</xdr:rowOff>
    </xdr:to>
    <xdr:sp macro="" textlink="">
      <xdr:nvSpPr>
        <xdr:cNvPr id="33" name="AutoShape 3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1737360" y="2531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205740</xdr:colOff>
      <xdr:row>13</xdr:row>
      <xdr:rowOff>137182</xdr:rowOff>
    </xdr:from>
    <xdr:to>
      <xdr:col>9</xdr:col>
      <xdr:colOff>43355</xdr:colOff>
      <xdr:row>16</xdr:row>
      <xdr:rowOff>152400</xdr:rowOff>
    </xdr:to>
    <xdr:sp macro="" textlink="">
      <xdr:nvSpPr>
        <xdr:cNvPr id="34" name="AutoShape 8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2148840" y="2516505"/>
          <a:ext cx="43180" cy="4724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205740</xdr:colOff>
      <xdr:row>13</xdr:row>
      <xdr:rowOff>152400</xdr:rowOff>
    </xdr:from>
    <xdr:to>
      <xdr:col>12</xdr:col>
      <xdr:colOff>19050</xdr:colOff>
      <xdr:row>17</xdr:row>
      <xdr:rowOff>28575</xdr:rowOff>
    </xdr:to>
    <xdr:sp macro="" textlink="">
      <xdr:nvSpPr>
        <xdr:cNvPr id="35" name="AutoShape 30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2766060" y="2531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205740</xdr:colOff>
      <xdr:row>18</xdr:row>
      <xdr:rowOff>152400</xdr:rowOff>
    </xdr:from>
    <xdr:to>
      <xdr:col>4</xdr:col>
      <xdr:colOff>76200</xdr:colOff>
      <xdr:row>22</xdr:row>
      <xdr:rowOff>28575</xdr:rowOff>
    </xdr:to>
    <xdr:sp macro="" textlink="">
      <xdr:nvSpPr>
        <xdr:cNvPr id="36" name="AutoShape 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1120140" y="3293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205740</xdr:colOff>
      <xdr:row>18</xdr:row>
      <xdr:rowOff>152400</xdr:rowOff>
    </xdr:from>
    <xdr:to>
      <xdr:col>7</xdr:col>
      <xdr:colOff>19050</xdr:colOff>
      <xdr:row>22</xdr:row>
      <xdr:rowOff>28575</xdr:rowOff>
    </xdr:to>
    <xdr:sp macro="" textlink="">
      <xdr:nvSpPr>
        <xdr:cNvPr id="37" name="AutoShape 30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1737360" y="3293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205740</xdr:colOff>
      <xdr:row>18</xdr:row>
      <xdr:rowOff>152400</xdr:rowOff>
    </xdr:from>
    <xdr:to>
      <xdr:col>9</xdr:col>
      <xdr:colOff>76200</xdr:colOff>
      <xdr:row>22</xdr:row>
      <xdr:rowOff>28575</xdr:rowOff>
    </xdr:to>
    <xdr:sp macro="" textlink="">
      <xdr:nvSpPr>
        <xdr:cNvPr id="38" name="AutoShape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2148840" y="3293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205740</xdr:colOff>
      <xdr:row>19</xdr:row>
      <xdr:rowOff>3175</xdr:rowOff>
    </xdr:from>
    <xdr:to>
      <xdr:col>12</xdr:col>
      <xdr:colOff>19050</xdr:colOff>
      <xdr:row>22</xdr:row>
      <xdr:rowOff>28575</xdr:rowOff>
    </xdr:to>
    <xdr:sp macro="" textlink="">
      <xdr:nvSpPr>
        <xdr:cNvPr id="39" name="AutoShape 3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2766060" y="3296920"/>
          <a:ext cx="19050" cy="4826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205740</xdr:colOff>
      <xdr:row>23</xdr:row>
      <xdr:rowOff>152400</xdr:rowOff>
    </xdr:from>
    <xdr:to>
      <xdr:col>4</xdr:col>
      <xdr:colOff>76200</xdr:colOff>
      <xdr:row>27</xdr:row>
      <xdr:rowOff>28575</xdr:rowOff>
    </xdr:to>
    <xdr:sp macro="" textlink="">
      <xdr:nvSpPr>
        <xdr:cNvPr id="40" name="AutoShape 8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20140" y="4055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205740</xdr:colOff>
      <xdr:row>23</xdr:row>
      <xdr:rowOff>152400</xdr:rowOff>
    </xdr:from>
    <xdr:to>
      <xdr:col>7</xdr:col>
      <xdr:colOff>19050</xdr:colOff>
      <xdr:row>27</xdr:row>
      <xdr:rowOff>28575</xdr:rowOff>
    </xdr:to>
    <xdr:sp macro="" textlink="">
      <xdr:nvSpPr>
        <xdr:cNvPr id="41" name="AutoShape 3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1737360" y="4055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205740</xdr:colOff>
      <xdr:row>23</xdr:row>
      <xdr:rowOff>152400</xdr:rowOff>
    </xdr:from>
    <xdr:to>
      <xdr:col>9</xdr:col>
      <xdr:colOff>76200</xdr:colOff>
      <xdr:row>27</xdr:row>
      <xdr:rowOff>28575</xdr:rowOff>
    </xdr:to>
    <xdr:sp macro="" textlink="">
      <xdr:nvSpPr>
        <xdr:cNvPr id="42" name="AutoShape 8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2148840" y="4055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205740</xdr:colOff>
      <xdr:row>23</xdr:row>
      <xdr:rowOff>152400</xdr:rowOff>
    </xdr:from>
    <xdr:to>
      <xdr:col>12</xdr:col>
      <xdr:colOff>19050</xdr:colOff>
      <xdr:row>27</xdr:row>
      <xdr:rowOff>28575</xdr:rowOff>
    </xdr:to>
    <xdr:sp macro="" textlink="">
      <xdr:nvSpPr>
        <xdr:cNvPr id="43" name="AutoShape 30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2766060" y="4055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205740</xdr:colOff>
      <xdr:row>18</xdr:row>
      <xdr:rowOff>152400</xdr:rowOff>
    </xdr:from>
    <xdr:to>
      <xdr:col>14</xdr:col>
      <xdr:colOff>76200</xdr:colOff>
      <xdr:row>22</xdr:row>
      <xdr:rowOff>28575</xdr:rowOff>
    </xdr:to>
    <xdr:sp macro="" textlink="">
      <xdr:nvSpPr>
        <xdr:cNvPr id="44" name="AutoShape 8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3177540" y="3293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205740</xdr:colOff>
      <xdr:row>18</xdr:row>
      <xdr:rowOff>152400</xdr:rowOff>
    </xdr:from>
    <xdr:to>
      <xdr:col>17</xdr:col>
      <xdr:colOff>19050</xdr:colOff>
      <xdr:row>22</xdr:row>
      <xdr:rowOff>28575</xdr:rowOff>
    </xdr:to>
    <xdr:sp macro="" textlink="">
      <xdr:nvSpPr>
        <xdr:cNvPr id="45" name="AutoShape 30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3794760" y="3293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205740</xdr:colOff>
      <xdr:row>23</xdr:row>
      <xdr:rowOff>152400</xdr:rowOff>
    </xdr:from>
    <xdr:to>
      <xdr:col>14</xdr:col>
      <xdr:colOff>76200</xdr:colOff>
      <xdr:row>27</xdr:row>
      <xdr:rowOff>28575</xdr:rowOff>
    </xdr:to>
    <xdr:sp macro="" textlink="">
      <xdr:nvSpPr>
        <xdr:cNvPr id="46" name="AutoShape 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3177540" y="4055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205740</xdr:colOff>
      <xdr:row>24</xdr:row>
      <xdr:rowOff>26193</xdr:rowOff>
    </xdr:from>
    <xdr:to>
      <xdr:col>17</xdr:col>
      <xdr:colOff>31584</xdr:colOff>
      <xdr:row>27</xdr:row>
      <xdr:rowOff>52387</xdr:rowOff>
    </xdr:to>
    <xdr:sp macro="" textlink="">
      <xdr:nvSpPr>
        <xdr:cNvPr id="47" name="AutoShape 30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3794760" y="4081780"/>
          <a:ext cx="31115" cy="4832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205740</xdr:colOff>
      <xdr:row>23</xdr:row>
      <xdr:rowOff>152400</xdr:rowOff>
    </xdr:from>
    <xdr:to>
      <xdr:col>19</xdr:col>
      <xdr:colOff>76200</xdr:colOff>
      <xdr:row>27</xdr:row>
      <xdr:rowOff>28575</xdr:rowOff>
    </xdr:to>
    <xdr:sp macro="" textlink="">
      <xdr:nvSpPr>
        <xdr:cNvPr id="48" name="AutoShape 8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4206240" y="4055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205740</xdr:colOff>
      <xdr:row>23</xdr:row>
      <xdr:rowOff>152400</xdr:rowOff>
    </xdr:from>
    <xdr:to>
      <xdr:col>22</xdr:col>
      <xdr:colOff>19050</xdr:colOff>
      <xdr:row>27</xdr:row>
      <xdr:rowOff>28575</xdr:rowOff>
    </xdr:to>
    <xdr:sp macro="" textlink="">
      <xdr:nvSpPr>
        <xdr:cNvPr id="49" name="AutoShape 30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4823460" y="4055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18</xdr:row>
      <xdr:rowOff>152400</xdr:rowOff>
    </xdr:from>
    <xdr:to>
      <xdr:col>24</xdr:col>
      <xdr:colOff>76200</xdr:colOff>
      <xdr:row>22</xdr:row>
      <xdr:rowOff>38100</xdr:rowOff>
    </xdr:to>
    <xdr:sp macro="" textlink="">
      <xdr:nvSpPr>
        <xdr:cNvPr id="50" name="AutoShape 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52349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18</xdr:row>
      <xdr:rowOff>152400</xdr:rowOff>
    </xdr:from>
    <xdr:to>
      <xdr:col>27</xdr:col>
      <xdr:colOff>28575</xdr:colOff>
      <xdr:row>22</xdr:row>
      <xdr:rowOff>28575</xdr:rowOff>
    </xdr:to>
    <xdr:sp macro="" textlink="">
      <xdr:nvSpPr>
        <xdr:cNvPr id="51" name="AutoShape 1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5852160" y="3293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3</xdr:row>
      <xdr:rowOff>152400</xdr:rowOff>
    </xdr:from>
    <xdr:to>
      <xdr:col>29</xdr:col>
      <xdr:colOff>76200</xdr:colOff>
      <xdr:row>7</xdr:row>
      <xdr:rowOff>38100</xdr:rowOff>
    </xdr:to>
    <xdr:sp macro="" textlink="">
      <xdr:nvSpPr>
        <xdr:cNvPr id="52" name="AutoShape 9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62636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3</xdr:row>
      <xdr:rowOff>152400</xdr:rowOff>
    </xdr:from>
    <xdr:to>
      <xdr:col>32</xdr:col>
      <xdr:colOff>28575</xdr:colOff>
      <xdr:row>7</xdr:row>
      <xdr:rowOff>28575</xdr:rowOff>
    </xdr:to>
    <xdr:sp macro="" textlink="">
      <xdr:nvSpPr>
        <xdr:cNvPr id="53" name="AutoShape 10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3</xdr:row>
      <xdr:rowOff>152400</xdr:rowOff>
    </xdr:from>
    <xdr:to>
      <xdr:col>29</xdr:col>
      <xdr:colOff>76200</xdr:colOff>
      <xdr:row>7</xdr:row>
      <xdr:rowOff>38100</xdr:rowOff>
    </xdr:to>
    <xdr:sp macro="" textlink="">
      <xdr:nvSpPr>
        <xdr:cNvPr id="54" name="AutoShape 29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62636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3</xdr:row>
      <xdr:rowOff>152400</xdr:rowOff>
    </xdr:from>
    <xdr:to>
      <xdr:col>32</xdr:col>
      <xdr:colOff>28575</xdr:colOff>
      <xdr:row>7</xdr:row>
      <xdr:rowOff>28575</xdr:rowOff>
    </xdr:to>
    <xdr:sp macro="" textlink="">
      <xdr:nvSpPr>
        <xdr:cNvPr id="55" name="AutoShape 30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8</xdr:row>
      <xdr:rowOff>152400</xdr:rowOff>
    </xdr:from>
    <xdr:to>
      <xdr:col>29</xdr:col>
      <xdr:colOff>76200</xdr:colOff>
      <xdr:row>12</xdr:row>
      <xdr:rowOff>38100</xdr:rowOff>
    </xdr:to>
    <xdr:sp macro="" textlink="">
      <xdr:nvSpPr>
        <xdr:cNvPr id="56" name="AutoShape 9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62636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8</xdr:row>
      <xdr:rowOff>152400</xdr:rowOff>
    </xdr:from>
    <xdr:to>
      <xdr:col>32</xdr:col>
      <xdr:colOff>28575</xdr:colOff>
      <xdr:row>12</xdr:row>
      <xdr:rowOff>28575</xdr:rowOff>
    </xdr:to>
    <xdr:sp macro="" textlink="">
      <xdr:nvSpPr>
        <xdr:cNvPr id="57" name="AutoShape 10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68808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8</xdr:row>
      <xdr:rowOff>152400</xdr:rowOff>
    </xdr:from>
    <xdr:to>
      <xdr:col>29</xdr:col>
      <xdr:colOff>76200</xdr:colOff>
      <xdr:row>12</xdr:row>
      <xdr:rowOff>38100</xdr:rowOff>
    </xdr:to>
    <xdr:sp macro="" textlink="">
      <xdr:nvSpPr>
        <xdr:cNvPr id="58" name="AutoShape 29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/>
      </xdr:nvSpPr>
      <xdr:spPr>
        <a:xfrm>
          <a:off x="62636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8</xdr:row>
      <xdr:rowOff>152400</xdr:rowOff>
    </xdr:from>
    <xdr:to>
      <xdr:col>32</xdr:col>
      <xdr:colOff>28575</xdr:colOff>
      <xdr:row>12</xdr:row>
      <xdr:rowOff>28575</xdr:rowOff>
    </xdr:to>
    <xdr:sp macro="" textlink="">
      <xdr:nvSpPr>
        <xdr:cNvPr id="59" name="AutoShape 3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>
        <a:xfrm>
          <a:off x="68808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13</xdr:row>
      <xdr:rowOff>152400</xdr:rowOff>
    </xdr:from>
    <xdr:to>
      <xdr:col>29</xdr:col>
      <xdr:colOff>76200</xdr:colOff>
      <xdr:row>17</xdr:row>
      <xdr:rowOff>38100</xdr:rowOff>
    </xdr:to>
    <xdr:sp macro="" textlink="">
      <xdr:nvSpPr>
        <xdr:cNvPr id="60" name="AutoShape 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/>
      </xdr:nvSpPr>
      <xdr:spPr>
        <a:xfrm>
          <a:off x="6263640" y="2531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13</xdr:row>
      <xdr:rowOff>152400</xdr:rowOff>
    </xdr:from>
    <xdr:to>
      <xdr:col>32</xdr:col>
      <xdr:colOff>28575</xdr:colOff>
      <xdr:row>17</xdr:row>
      <xdr:rowOff>28575</xdr:rowOff>
    </xdr:to>
    <xdr:sp macro="" textlink="">
      <xdr:nvSpPr>
        <xdr:cNvPr id="61" name="AutoShape 1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6880860" y="2531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13</xdr:row>
      <xdr:rowOff>152400</xdr:rowOff>
    </xdr:from>
    <xdr:to>
      <xdr:col>29</xdr:col>
      <xdr:colOff>76200</xdr:colOff>
      <xdr:row>17</xdr:row>
      <xdr:rowOff>38100</xdr:rowOff>
    </xdr:to>
    <xdr:sp macro="" textlink="">
      <xdr:nvSpPr>
        <xdr:cNvPr id="62" name="AutoShape 29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/>
      </xdr:nvSpPr>
      <xdr:spPr>
        <a:xfrm>
          <a:off x="6263640" y="2531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18</xdr:row>
      <xdr:rowOff>152400</xdr:rowOff>
    </xdr:from>
    <xdr:to>
      <xdr:col>29</xdr:col>
      <xdr:colOff>76200</xdr:colOff>
      <xdr:row>22</xdr:row>
      <xdr:rowOff>38100</xdr:rowOff>
    </xdr:to>
    <xdr:sp macro="" textlink="">
      <xdr:nvSpPr>
        <xdr:cNvPr id="63" name="AutoShape 9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/>
      </xdr:nvSpPr>
      <xdr:spPr>
        <a:xfrm>
          <a:off x="62636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18</xdr:row>
      <xdr:rowOff>152400</xdr:rowOff>
    </xdr:from>
    <xdr:to>
      <xdr:col>32</xdr:col>
      <xdr:colOff>28575</xdr:colOff>
      <xdr:row>22</xdr:row>
      <xdr:rowOff>28575</xdr:rowOff>
    </xdr:to>
    <xdr:sp macro="" textlink="">
      <xdr:nvSpPr>
        <xdr:cNvPr id="64" name="AutoShape 10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6880860" y="3293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18</xdr:row>
      <xdr:rowOff>152400</xdr:rowOff>
    </xdr:from>
    <xdr:to>
      <xdr:col>29</xdr:col>
      <xdr:colOff>76200</xdr:colOff>
      <xdr:row>22</xdr:row>
      <xdr:rowOff>38100</xdr:rowOff>
    </xdr:to>
    <xdr:sp macro="" textlink="">
      <xdr:nvSpPr>
        <xdr:cNvPr id="65" name="AutoShape 2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62636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18</xdr:row>
      <xdr:rowOff>152400</xdr:rowOff>
    </xdr:from>
    <xdr:to>
      <xdr:col>32</xdr:col>
      <xdr:colOff>28575</xdr:colOff>
      <xdr:row>22</xdr:row>
      <xdr:rowOff>28575</xdr:rowOff>
    </xdr:to>
    <xdr:sp macro="" textlink="">
      <xdr:nvSpPr>
        <xdr:cNvPr id="66" name="AutoShape 3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6880860" y="3293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23</xdr:row>
      <xdr:rowOff>152400</xdr:rowOff>
    </xdr:from>
    <xdr:to>
      <xdr:col>29</xdr:col>
      <xdr:colOff>76200</xdr:colOff>
      <xdr:row>27</xdr:row>
      <xdr:rowOff>38100</xdr:rowOff>
    </xdr:to>
    <xdr:sp macro="" textlink="">
      <xdr:nvSpPr>
        <xdr:cNvPr id="67" name="AutoShape 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>
          <a:off x="6263640" y="4055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23</xdr:row>
      <xdr:rowOff>152400</xdr:rowOff>
    </xdr:from>
    <xdr:to>
      <xdr:col>32</xdr:col>
      <xdr:colOff>28575</xdr:colOff>
      <xdr:row>27</xdr:row>
      <xdr:rowOff>28575</xdr:rowOff>
    </xdr:to>
    <xdr:sp macro="" textlink="">
      <xdr:nvSpPr>
        <xdr:cNvPr id="68" name="AutoShape 1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6880860" y="4055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23</xdr:row>
      <xdr:rowOff>152400</xdr:rowOff>
    </xdr:from>
    <xdr:to>
      <xdr:col>29</xdr:col>
      <xdr:colOff>76200</xdr:colOff>
      <xdr:row>27</xdr:row>
      <xdr:rowOff>38100</xdr:rowOff>
    </xdr:to>
    <xdr:sp macro="" textlink="">
      <xdr:nvSpPr>
        <xdr:cNvPr id="69" name="AutoShape 29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6263640" y="4055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23</xdr:row>
      <xdr:rowOff>152400</xdr:rowOff>
    </xdr:from>
    <xdr:to>
      <xdr:col>32</xdr:col>
      <xdr:colOff>28575</xdr:colOff>
      <xdr:row>27</xdr:row>
      <xdr:rowOff>28575</xdr:rowOff>
    </xdr:to>
    <xdr:sp macro="" textlink="">
      <xdr:nvSpPr>
        <xdr:cNvPr id="70" name="AutoShape 30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6880860" y="4055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28</xdr:row>
      <xdr:rowOff>137182</xdr:rowOff>
    </xdr:from>
    <xdr:to>
      <xdr:col>24</xdr:col>
      <xdr:colOff>43355</xdr:colOff>
      <xdr:row>31</xdr:row>
      <xdr:rowOff>152400</xdr:rowOff>
    </xdr:to>
    <xdr:sp macro="" textlink="">
      <xdr:nvSpPr>
        <xdr:cNvPr id="71" name="AutoShape 8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5234940" y="4802505"/>
          <a:ext cx="43180" cy="4724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28</xdr:row>
      <xdr:rowOff>152400</xdr:rowOff>
    </xdr:from>
    <xdr:to>
      <xdr:col>27</xdr:col>
      <xdr:colOff>19050</xdr:colOff>
      <xdr:row>32</xdr:row>
      <xdr:rowOff>28575</xdr:rowOff>
    </xdr:to>
    <xdr:sp macro="" textlink="">
      <xdr:nvSpPr>
        <xdr:cNvPr id="72" name="AutoShape 30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58521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205740</xdr:colOff>
      <xdr:row>28</xdr:row>
      <xdr:rowOff>152400</xdr:rowOff>
    </xdr:from>
    <xdr:to>
      <xdr:col>4</xdr:col>
      <xdr:colOff>76200</xdr:colOff>
      <xdr:row>32</xdr:row>
      <xdr:rowOff>28575</xdr:rowOff>
    </xdr:to>
    <xdr:sp macro="" textlink="">
      <xdr:nvSpPr>
        <xdr:cNvPr id="73" name="AutoShape 8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/>
      </xdr:nvSpPr>
      <xdr:spPr>
        <a:xfrm>
          <a:off x="11201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205740</xdr:colOff>
      <xdr:row>28</xdr:row>
      <xdr:rowOff>152400</xdr:rowOff>
    </xdr:from>
    <xdr:to>
      <xdr:col>7</xdr:col>
      <xdr:colOff>19050</xdr:colOff>
      <xdr:row>32</xdr:row>
      <xdr:rowOff>28575</xdr:rowOff>
    </xdr:to>
    <xdr:sp macro="" textlink="">
      <xdr:nvSpPr>
        <xdr:cNvPr id="74" name="AutoShape 30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/>
      </xdr:nvSpPr>
      <xdr:spPr>
        <a:xfrm>
          <a:off x="17373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205740</xdr:colOff>
      <xdr:row>28</xdr:row>
      <xdr:rowOff>152400</xdr:rowOff>
    </xdr:from>
    <xdr:to>
      <xdr:col>9</xdr:col>
      <xdr:colOff>76200</xdr:colOff>
      <xdr:row>32</xdr:row>
      <xdr:rowOff>28575</xdr:rowOff>
    </xdr:to>
    <xdr:sp macro="" textlink="">
      <xdr:nvSpPr>
        <xdr:cNvPr id="75" name="AutoShape 8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21488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205740</xdr:colOff>
      <xdr:row>28</xdr:row>
      <xdr:rowOff>152400</xdr:rowOff>
    </xdr:from>
    <xdr:to>
      <xdr:col>12</xdr:col>
      <xdr:colOff>19050</xdr:colOff>
      <xdr:row>32</xdr:row>
      <xdr:rowOff>28575</xdr:rowOff>
    </xdr:to>
    <xdr:sp macro="" textlink="">
      <xdr:nvSpPr>
        <xdr:cNvPr id="76" name="AutoShape 30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27660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205740</xdr:colOff>
      <xdr:row>28</xdr:row>
      <xdr:rowOff>152400</xdr:rowOff>
    </xdr:from>
    <xdr:to>
      <xdr:col>14</xdr:col>
      <xdr:colOff>76200</xdr:colOff>
      <xdr:row>32</xdr:row>
      <xdr:rowOff>28575</xdr:rowOff>
    </xdr:to>
    <xdr:sp macro="" textlink="">
      <xdr:nvSpPr>
        <xdr:cNvPr id="77" name="AutoShape 8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31775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176129</xdr:colOff>
      <xdr:row>28</xdr:row>
      <xdr:rowOff>152400</xdr:rowOff>
    </xdr:from>
    <xdr:to>
      <xdr:col>16</xdr:col>
      <xdr:colOff>205740</xdr:colOff>
      <xdr:row>32</xdr:row>
      <xdr:rowOff>28575</xdr:rowOff>
    </xdr:to>
    <xdr:sp macro="" textlink="">
      <xdr:nvSpPr>
        <xdr:cNvPr id="78" name="AutoShape 3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3764915" y="4817745"/>
          <a:ext cx="2984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205740</xdr:colOff>
      <xdr:row>28</xdr:row>
      <xdr:rowOff>152400</xdr:rowOff>
    </xdr:from>
    <xdr:to>
      <xdr:col>19</xdr:col>
      <xdr:colOff>76200</xdr:colOff>
      <xdr:row>32</xdr:row>
      <xdr:rowOff>28575</xdr:rowOff>
    </xdr:to>
    <xdr:sp macro="" textlink="">
      <xdr:nvSpPr>
        <xdr:cNvPr id="79" name="AutoShape 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/>
      </xdr:nvSpPr>
      <xdr:spPr>
        <a:xfrm>
          <a:off x="42062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173831</xdr:colOff>
      <xdr:row>29</xdr:row>
      <xdr:rowOff>2382</xdr:rowOff>
    </xdr:from>
    <xdr:to>
      <xdr:col>21</xdr:col>
      <xdr:colOff>205740</xdr:colOff>
      <xdr:row>32</xdr:row>
      <xdr:rowOff>28575</xdr:rowOff>
    </xdr:to>
    <xdr:sp macro="" textlink="">
      <xdr:nvSpPr>
        <xdr:cNvPr id="80" name="AutoShape 30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/>
      </xdr:nvSpPr>
      <xdr:spPr>
        <a:xfrm>
          <a:off x="4791075" y="4819650"/>
          <a:ext cx="32385" cy="48387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3</xdr:row>
      <xdr:rowOff>152400</xdr:rowOff>
    </xdr:from>
    <xdr:to>
      <xdr:col>29</xdr:col>
      <xdr:colOff>76200</xdr:colOff>
      <xdr:row>7</xdr:row>
      <xdr:rowOff>38100</xdr:rowOff>
    </xdr:to>
    <xdr:sp macro="" textlink="">
      <xdr:nvSpPr>
        <xdr:cNvPr id="81" name="AutoShape 9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/>
      </xdr:nvSpPr>
      <xdr:spPr>
        <a:xfrm>
          <a:off x="62636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3</xdr:row>
      <xdr:rowOff>152400</xdr:rowOff>
    </xdr:from>
    <xdr:to>
      <xdr:col>32</xdr:col>
      <xdr:colOff>28575</xdr:colOff>
      <xdr:row>7</xdr:row>
      <xdr:rowOff>28575</xdr:rowOff>
    </xdr:to>
    <xdr:sp macro="" textlink="">
      <xdr:nvSpPr>
        <xdr:cNvPr id="82" name="AutoShape 10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3</xdr:row>
      <xdr:rowOff>152400</xdr:rowOff>
    </xdr:from>
    <xdr:to>
      <xdr:col>29</xdr:col>
      <xdr:colOff>76200</xdr:colOff>
      <xdr:row>7</xdr:row>
      <xdr:rowOff>38100</xdr:rowOff>
    </xdr:to>
    <xdr:sp macro="" textlink="">
      <xdr:nvSpPr>
        <xdr:cNvPr id="83" name="AutoShape 29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/>
      </xdr:nvSpPr>
      <xdr:spPr>
        <a:xfrm>
          <a:off x="62636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3</xdr:row>
      <xdr:rowOff>152400</xdr:rowOff>
    </xdr:from>
    <xdr:to>
      <xdr:col>32</xdr:col>
      <xdr:colOff>28575</xdr:colOff>
      <xdr:row>7</xdr:row>
      <xdr:rowOff>28575</xdr:rowOff>
    </xdr:to>
    <xdr:sp macro="" textlink="">
      <xdr:nvSpPr>
        <xdr:cNvPr id="84" name="AutoShape 30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8</xdr:row>
      <xdr:rowOff>152400</xdr:rowOff>
    </xdr:from>
    <xdr:to>
      <xdr:col>29</xdr:col>
      <xdr:colOff>76200</xdr:colOff>
      <xdr:row>12</xdr:row>
      <xdr:rowOff>38100</xdr:rowOff>
    </xdr:to>
    <xdr:sp macro="" textlink="">
      <xdr:nvSpPr>
        <xdr:cNvPr id="85" name="AutoShape 9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/>
      </xdr:nvSpPr>
      <xdr:spPr>
        <a:xfrm>
          <a:off x="62636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8</xdr:row>
      <xdr:rowOff>152400</xdr:rowOff>
    </xdr:from>
    <xdr:to>
      <xdr:col>32</xdr:col>
      <xdr:colOff>28575</xdr:colOff>
      <xdr:row>12</xdr:row>
      <xdr:rowOff>28575</xdr:rowOff>
    </xdr:to>
    <xdr:sp macro="" textlink="">
      <xdr:nvSpPr>
        <xdr:cNvPr id="86" name="AutoShape 10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/>
      </xdr:nvSpPr>
      <xdr:spPr>
        <a:xfrm>
          <a:off x="68808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8</xdr:row>
      <xdr:rowOff>152400</xdr:rowOff>
    </xdr:from>
    <xdr:to>
      <xdr:col>29</xdr:col>
      <xdr:colOff>76200</xdr:colOff>
      <xdr:row>12</xdr:row>
      <xdr:rowOff>38100</xdr:rowOff>
    </xdr:to>
    <xdr:sp macro="" textlink="">
      <xdr:nvSpPr>
        <xdr:cNvPr id="87" name="AutoShape 2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/>
      </xdr:nvSpPr>
      <xdr:spPr>
        <a:xfrm>
          <a:off x="62636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8</xdr:row>
      <xdr:rowOff>152400</xdr:rowOff>
    </xdr:from>
    <xdr:to>
      <xdr:col>32</xdr:col>
      <xdr:colOff>28575</xdr:colOff>
      <xdr:row>12</xdr:row>
      <xdr:rowOff>28575</xdr:rowOff>
    </xdr:to>
    <xdr:sp macro="" textlink="">
      <xdr:nvSpPr>
        <xdr:cNvPr id="88" name="AutoShape 3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/>
      </xdr:nvSpPr>
      <xdr:spPr>
        <a:xfrm>
          <a:off x="68808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18</xdr:row>
      <xdr:rowOff>152400</xdr:rowOff>
    </xdr:from>
    <xdr:to>
      <xdr:col>29</xdr:col>
      <xdr:colOff>76200</xdr:colOff>
      <xdr:row>22</xdr:row>
      <xdr:rowOff>38100</xdr:rowOff>
    </xdr:to>
    <xdr:sp macro="" textlink="">
      <xdr:nvSpPr>
        <xdr:cNvPr id="89" name="AutoShape 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/>
      </xdr:nvSpPr>
      <xdr:spPr>
        <a:xfrm>
          <a:off x="62636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18</xdr:row>
      <xdr:rowOff>152400</xdr:rowOff>
    </xdr:from>
    <xdr:to>
      <xdr:col>32</xdr:col>
      <xdr:colOff>28575</xdr:colOff>
      <xdr:row>22</xdr:row>
      <xdr:rowOff>28575</xdr:rowOff>
    </xdr:to>
    <xdr:sp macro="" textlink="">
      <xdr:nvSpPr>
        <xdr:cNvPr id="90" name="AutoShape 1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/>
      </xdr:nvSpPr>
      <xdr:spPr>
        <a:xfrm>
          <a:off x="6880860" y="3293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18</xdr:row>
      <xdr:rowOff>152400</xdr:rowOff>
    </xdr:from>
    <xdr:to>
      <xdr:col>29</xdr:col>
      <xdr:colOff>76200</xdr:colOff>
      <xdr:row>22</xdr:row>
      <xdr:rowOff>38100</xdr:rowOff>
    </xdr:to>
    <xdr:sp macro="" textlink="">
      <xdr:nvSpPr>
        <xdr:cNvPr id="91" name="AutoShape 29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/>
      </xdr:nvSpPr>
      <xdr:spPr>
        <a:xfrm>
          <a:off x="62636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23</xdr:row>
      <xdr:rowOff>152400</xdr:rowOff>
    </xdr:from>
    <xdr:to>
      <xdr:col>29</xdr:col>
      <xdr:colOff>76200</xdr:colOff>
      <xdr:row>27</xdr:row>
      <xdr:rowOff>38100</xdr:rowOff>
    </xdr:to>
    <xdr:sp macro="" textlink="">
      <xdr:nvSpPr>
        <xdr:cNvPr id="92" name="AutoShape 9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/>
      </xdr:nvSpPr>
      <xdr:spPr>
        <a:xfrm>
          <a:off x="6263640" y="4055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23</xdr:row>
      <xdr:rowOff>152400</xdr:rowOff>
    </xdr:from>
    <xdr:to>
      <xdr:col>32</xdr:col>
      <xdr:colOff>28575</xdr:colOff>
      <xdr:row>27</xdr:row>
      <xdr:rowOff>28575</xdr:rowOff>
    </xdr:to>
    <xdr:sp macro="" textlink="">
      <xdr:nvSpPr>
        <xdr:cNvPr id="93" name="AutoShape 10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/>
      </xdr:nvSpPr>
      <xdr:spPr>
        <a:xfrm>
          <a:off x="6880860" y="4055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23</xdr:row>
      <xdr:rowOff>152400</xdr:rowOff>
    </xdr:from>
    <xdr:to>
      <xdr:col>29</xdr:col>
      <xdr:colOff>76200</xdr:colOff>
      <xdr:row>27</xdr:row>
      <xdr:rowOff>38100</xdr:rowOff>
    </xdr:to>
    <xdr:sp macro="" textlink="">
      <xdr:nvSpPr>
        <xdr:cNvPr id="94" name="AutoShape 29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/>
      </xdr:nvSpPr>
      <xdr:spPr>
        <a:xfrm>
          <a:off x="6263640" y="4055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23</xdr:row>
      <xdr:rowOff>152400</xdr:rowOff>
    </xdr:from>
    <xdr:to>
      <xdr:col>32</xdr:col>
      <xdr:colOff>28575</xdr:colOff>
      <xdr:row>27</xdr:row>
      <xdr:rowOff>28575</xdr:rowOff>
    </xdr:to>
    <xdr:sp macro="" textlink="">
      <xdr:nvSpPr>
        <xdr:cNvPr id="95" name="AutoShape 30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/>
      </xdr:nvSpPr>
      <xdr:spPr>
        <a:xfrm>
          <a:off x="6880860" y="4055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28</xdr:row>
      <xdr:rowOff>137182</xdr:rowOff>
    </xdr:from>
    <xdr:to>
      <xdr:col>24</xdr:col>
      <xdr:colOff>43355</xdr:colOff>
      <xdr:row>31</xdr:row>
      <xdr:rowOff>152400</xdr:rowOff>
    </xdr:to>
    <xdr:sp macro="" textlink="">
      <xdr:nvSpPr>
        <xdr:cNvPr id="96" name="AutoShape 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/>
      </xdr:nvSpPr>
      <xdr:spPr>
        <a:xfrm>
          <a:off x="5234940" y="4802505"/>
          <a:ext cx="43180" cy="4724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28</xdr:row>
      <xdr:rowOff>152400</xdr:rowOff>
    </xdr:from>
    <xdr:to>
      <xdr:col>27</xdr:col>
      <xdr:colOff>19050</xdr:colOff>
      <xdr:row>32</xdr:row>
      <xdr:rowOff>28575</xdr:rowOff>
    </xdr:to>
    <xdr:sp macro="" textlink="">
      <xdr:nvSpPr>
        <xdr:cNvPr id="97" name="AutoShape 30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/>
      </xdr:nvSpPr>
      <xdr:spPr>
        <a:xfrm>
          <a:off x="58521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205740</xdr:colOff>
      <xdr:row>28</xdr:row>
      <xdr:rowOff>152400</xdr:rowOff>
    </xdr:from>
    <xdr:to>
      <xdr:col>4</xdr:col>
      <xdr:colOff>76200</xdr:colOff>
      <xdr:row>32</xdr:row>
      <xdr:rowOff>28575</xdr:rowOff>
    </xdr:to>
    <xdr:sp macro="" textlink="">
      <xdr:nvSpPr>
        <xdr:cNvPr id="98" name="AutoShape 8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/>
      </xdr:nvSpPr>
      <xdr:spPr>
        <a:xfrm>
          <a:off x="11201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205740</xdr:colOff>
      <xdr:row>28</xdr:row>
      <xdr:rowOff>152400</xdr:rowOff>
    </xdr:from>
    <xdr:to>
      <xdr:col>7</xdr:col>
      <xdr:colOff>19050</xdr:colOff>
      <xdr:row>32</xdr:row>
      <xdr:rowOff>28575</xdr:rowOff>
    </xdr:to>
    <xdr:sp macro="" textlink="">
      <xdr:nvSpPr>
        <xdr:cNvPr id="99" name="AutoShape 30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/>
      </xdr:nvSpPr>
      <xdr:spPr>
        <a:xfrm>
          <a:off x="17373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205740</xdr:colOff>
      <xdr:row>28</xdr:row>
      <xdr:rowOff>152400</xdr:rowOff>
    </xdr:from>
    <xdr:to>
      <xdr:col>9</xdr:col>
      <xdr:colOff>76200</xdr:colOff>
      <xdr:row>32</xdr:row>
      <xdr:rowOff>28575</xdr:rowOff>
    </xdr:to>
    <xdr:sp macro="" textlink="">
      <xdr:nvSpPr>
        <xdr:cNvPr id="100" name="AutoShape 8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/>
      </xdr:nvSpPr>
      <xdr:spPr>
        <a:xfrm>
          <a:off x="21488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205740</xdr:colOff>
      <xdr:row>28</xdr:row>
      <xdr:rowOff>152400</xdr:rowOff>
    </xdr:from>
    <xdr:to>
      <xdr:col>12</xdr:col>
      <xdr:colOff>19050</xdr:colOff>
      <xdr:row>32</xdr:row>
      <xdr:rowOff>28575</xdr:rowOff>
    </xdr:to>
    <xdr:sp macro="" textlink="">
      <xdr:nvSpPr>
        <xdr:cNvPr id="101" name="AutoShape 3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/>
      </xdr:nvSpPr>
      <xdr:spPr>
        <a:xfrm>
          <a:off x="27660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205740</xdr:colOff>
      <xdr:row>28</xdr:row>
      <xdr:rowOff>152400</xdr:rowOff>
    </xdr:from>
    <xdr:to>
      <xdr:col>14</xdr:col>
      <xdr:colOff>76200</xdr:colOff>
      <xdr:row>32</xdr:row>
      <xdr:rowOff>28575</xdr:rowOff>
    </xdr:to>
    <xdr:sp macro="" textlink="">
      <xdr:nvSpPr>
        <xdr:cNvPr id="102" name="AutoShape 8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/>
      </xdr:nvSpPr>
      <xdr:spPr>
        <a:xfrm>
          <a:off x="31775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205740</xdr:colOff>
      <xdr:row>28</xdr:row>
      <xdr:rowOff>152400</xdr:rowOff>
    </xdr:from>
    <xdr:to>
      <xdr:col>19</xdr:col>
      <xdr:colOff>76200</xdr:colOff>
      <xdr:row>32</xdr:row>
      <xdr:rowOff>28575</xdr:rowOff>
    </xdr:to>
    <xdr:sp macro="" textlink="">
      <xdr:nvSpPr>
        <xdr:cNvPr id="103" name="AutoShape 8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/>
      </xdr:nvSpPr>
      <xdr:spPr>
        <a:xfrm>
          <a:off x="42062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3</xdr:row>
      <xdr:rowOff>152400</xdr:rowOff>
    </xdr:from>
    <xdr:to>
      <xdr:col>32</xdr:col>
      <xdr:colOff>28575</xdr:colOff>
      <xdr:row>7</xdr:row>
      <xdr:rowOff>28575</xdr:rowOff>
    </xdr:to>
    <xdr:sp macro="" textlink="">
      <xdr:nvSpPr>
        <xdr:cNvPr id="104" name="AutoShape 10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3</xdr:row>
      <xdr:rowOff>152400</xdr:rowOff>
    </xdr:from>
    <xdr:to>
      <xdr:col>24</xdr:col>
      <xdr:colOff>76200</xdr:colOff>
      <xdr:row>7</xdr:row>
      <xdr:rowOff>38100</xdr:rowOff>
    </xdr:to>
    <xdr:sp macro="" textlink="">
      <xdr:nvSpPr>
        <xdr:cNvPr id="105" name="AutoShape 9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3</xdr:row>
      <xdr:rowOff>152400</xdr:rowOff>
    </xdr:from>
    <xdr:to>
      <xdr:col>24</xdr:col>
      <xdr:colOff>76200</xdr:colOff>
      <xdr:row>7</xdr:row>
      <xdr:rowOff>38100</xdr:rowOff>
    </xdr:to>
    <xdr:sp macro="" textlink="">
      <xdr:nvSpPr>
        <xdr:cNvPr id="106" name="AutoShape 29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3</xdr:row>
      <xdr:rowOff>152400</xdr:rowOff>
    </xdr:from>
    <xdr:to>
      <xdr:col>24</xdr:col>
      <xdr:colOff>76200</xdr:colOff>
      <xdr:row>7</xdr:row>
      <xdr:rowOff>38100</xdr:rowOff>
    </xdr:to>
    <xdr:sp macro="" textlink="">
      <xdr:nvSpPr>
        <xdr:cNvPr id="107" name="AutoShape 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3</xdr:row>
      <xdr:rowOff>152400</xdr:rowOff>
    </xdr:from>
    <xdr:to>
      <xdr:col>24</xdr:col>
      <xdr:colOff>76200</xdr:colOff>
      <xdr:row>7</xdr:row>
      <xdr:rowOff>38100</xdr:rowOff>
    </xdr:to>
    <xdr:sp macro="" textlink="">
      <xdr:nvSpPr>
        <xdr:cNvPr id="108" name="AutoShape 29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3</xdr:row>
      <xdr:rowOff>152400</xdr:rowOff>
    </xdr:from>
    <xdr:to>
      <xdr:col>27</xdr:col>
      <xdr:colOff>28575</xdr:colOff>
      <xdr:row>7</xdr:row>
      <xdr:rowOff>28575</xdr:rowOff>
    </xdr:to>
    <xdr:sp macro="" textlink="">
      <xdr:nvSpPr>
        <xdr:cNvPr id="109" name="AutoShape 10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/>
      </xdr:nvSpPr>
      <xdr:spPr>
        <a:xfrm>
          <a:off x="58521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3</xdr:row>
      <xdr:rowOff>152400</xdr:rowOff>
    </xdr:from>
    <xdr:to>
      <xdr:col>27</xdr:col>
      <xdr:colOff>28575</xdr:colOff>
      <xdr:row>7</xdr:row>
      <xdr:rowOff>28575</xdr:rowOff>
    </xdr:to>
    <xdr:sp macro="" textlink="">
      <xdr:nvSpPr>
        <xdr:cNvPr id="110" name="AutoShape 30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/>
      </xdr:nvSpPr>
      <xdr:spPr>
        <a:xfrm>
          <a:off x="58521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16669</xdr:colOff>
      <xdr:row>9</xdr:row>
      <xdr:rowOff>2382</xdr:rowOff>
    </xdr:from>
    <xdr:to>
      <xdr:col>4</xdr:col>
      <xdr:colOff>100013</xdr:colOff>
      <xdr:row>12</xdr:row>
      <xdr:rowOff>28575</xdr:rowOff>
    </xdr:to>
    <xdr:sp macro="" textlink="">
      <xdr:nvSpPr>
        <xdr:cNvPr id="111" name="AutoShape 8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/>
      </xdr:nvSpPr>
      <xdr:spPr>
        <a:xfrm>
          <a:off x="1136650" y="1771650"/>
          <a:ext cx="83185" cy="48387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  <xdr:txBody>
        <a:bodyPr/>
        <a:lstStyle/>
        <a:p>
          <a:endParaRPr lang="en-US" altLang="ja-JP"/>
        </a:p>
        <a:p>
          <a:endParaRPr lang="en-US" altLang="ja-JP"/>
        </a:p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6</xdr:col>
      <xdr:colOff>205740</xdr:colOff>
      <xdr:row>8</xdr:row>
      <xdr:rowOff>152400</xdr:rowOff>
    </xdr:from>
    <xdr:to>
      <xdr:col>7</xdr:col>
      <xdr:colOff>19050</xdr:colOff>
      <xdr:row>12</xdr:row>
      <xdr:rowOff>28575</xdr:rowOff>
    </xdr:to>
    <xdr:sp macro="" textlink="">
      <xdr:nvSpPr>
        <xdr:cNvPr id="112" name="AutoShape 30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/>
      </xdr:nvSpPr>
      <xdr:spPr>
        <a:xfrm>
          <a:off x="1737360" y="1769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205740</xdr:colOff>
      <xdr:row>3</xdr:row>
      <xdr:rowOff>152400</xdr:rowOff>
    </xdr:from>
    <xdr:to>
      <xdr:col>9</xdr:col>
      <xdr:colOff>76200</xdr:colOff>
      <xdr:row>7</xdr:row>
      <xdr:rowOff>38100</xdr:rowOff>
    </xdr:to>
    <xdr:sp macro="" textlink="">
      <xdr:nvSpPr>
        <xdr:cNvPr id="113" name="AutoShape 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/>
      </xdr:nvSpPr>
      <xdr:spPr>
        <a:xfrm>
          <a:off x="21488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205740</xdr:colOff>
      <xdr:row>3</xdr:row>
      <xdr:rowOff>152400</xdr:rowOff>
    </xdr:from>
    <xdr:to>
      <xdr:col>12</xdr:col>
      <xdr:colOff>28575</xdr:colOff>
      <xdr:row>7</xdr:row>
      <xdr:rowOff>28575</xdr:rowOff>
    </xdr:to>
    <xdr:sp macro="" textlink="">
      <xdr:nvSpPr>
        <xdr:cNvPr id="114" name="AutoShape 1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/>
      </xdr:nvSpPr>
      <xdr:spPr>
        <a:xfrm>
          <a:off x="27660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13</xdr:col>
      <xdr:colOff>205740</xdr:colOff>
      <xdr:row>3</xdr:row>
      <xdr:rowOff>152400</xdr:rowOff>
    </xdr:from>
    <xdr:to>
      <xdr:col>14</xdr:col>
      <xdr:colOff>76200</xdr:colOff>
      <xdr:row>7</xdr:row>
      <xdr:rowOff>38100</xdr:rowOff>
    </xdr:to>
    <xdr:sp macro="" textlink="">
      <xdr:nvSpPr>
        <xdr:cNvPr id="115" name="AutoShape 9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/>
      </xdr:nvSpPr>
      <xdr:spPr>
        <a:xfrm>
          <a:off x="31775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205740</xdr:colOff>
      <xdr:row>3</xdr:row>
      <xdr:rowOff>152400</xdr:rowOff>
    </xdr:from>
    <xdr:to>
      <xdr:col>17</xdr:col>
      <xdr:colOff>28575</xdr:colOff>
      <xdr:row>7</xdr:row>
      <xdr:rowOff>28575</xdr:rowOff>
    </xdr:to>
    <xdr:sp macro="" textlink="">
      <xdr:nvSpPr>
        <xdr:cNvPr id="116" name="AutoShape 10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/>
      </xdr:nvSpPr>
      <xdr:spPr>
        <a:xfrm>
          <a:off x="37947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205740</xdr:colOff>
      <xdr:row>8</xdr:row>
      <xdr:rowOff>152400</xdr:rowOff>
    </xdr:from>
    <xdr:to>
      <xdr:col>14</xdr:col>
      <xdr:colOff>76200</xdr:colOff>
      <xdr:row>12</xdr:row>
      <xdr:rowOff>38100</xdr:rowOff>
    </xdr:to>
    <xdr:sp macro="" textlink="">
      <xdr:nvSpPr>
        <xdr:cNvPr id="117" name="AutoShape 9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/>
      </xdr:nvSpPr>
      <xdr:spPr>
        <a:xfrm>
          <a:off x="31775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205740</xdr:colOff>
      <xdr:row>8</xdr:row>
      <xdr:rowOff>152400</xdr:rowOff>
    </xdr:from>
    <xdr:to>
      <xdr:col>17</xdr:col>
      <xdr:colOff>28575</xdr:colOff>
      <xdr:row>12</xdr:row>
      <xdr:rowOff>28575</xdr:rowOff>
    </xdr:to>
    <xdr:sp macro="" textlink="">
      <xdr:nvSpPr>
        <xdr:cNvPr id="118" name="AutoShape 10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/>
      </xdr:nvSpPr>
      <xdr:spPr>
        <a:xfrm>
          <a:off x="37947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205740</xdr:colOff>
      <xdr:row>8</xdr:row>
      <xdr:rowOff>152400</xdr:rowOff>
    </xdr:from>
    <xdr:to>
      <xdr:col>14</xdr:col>
      <xdr:colOff>76200</xdr:colOff>
      <xdr:row>12</xdr:row>
      <xdr:rowOff>38100</xdr:rowOff>
    </xdr:to>
    <xdr:sp macro="" textlink="">
      <xdr:nvSpPr>
        <xdr:cNvPr id="119" name="AutoShape 29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/>
      </xdr:nvSpPr>
      <xdr:spPr>
        <a:xfrm>
          <a:off x="31775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3</xdr:col>
      <xdr:colOff>147743</xdr:colOff>
      <xdr:row>3</xdr:row>
      <xdr:rowOff>40217</xdr:rowOff>
    </xdr:from>
    <xdr:to>
      <xdr:col>7</xdr:col>
      <xdr:colOff>72088</xdr:colOff>
      <xdr:row>7</xdr:row>
      <xdr:rowOff>108309</xdr:rowOff>
    </xdr:to>
    <xdr:pic>
      <xdr:nvPicPr>
        <xdr:cNvPr id="120" name="Picture 2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61720" y="895350"/>
          <a:ext cx="747395" cy="6775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166473</xdr:colOff>
      <xdr:row>8</xdr:row>
      <xdr:rowOff>70337</xdr:rowOff>
    </xdr:from>
    <xdr:to>
      <xdr:col>12</xdr:col>
      <xdr:colOff>46769</xdr:colOff>
      <xdr:row>12</xdr:row>
      <xdr:rowOff>144704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09470" y="1687195"/>
          <a:ext cx="702945" cy="68389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102736</xdr:colOff>
      <xdr:row>13</xdr:row>
      <xdr:rowOff>26903</xdr:rowOff>
    </xdr:from>
    <xdr:to>
      <xdr:col>17</xdr:col>
      <xdr:colOff>5155</xdr:colOff>
      <xdr:row>17</xdr:row>
      <xdr:rowOff>94994</xdr:rowOff>
    </xdr:to>
    <xdr:pic>
      <xdr:nvPicPr>
        <xdr:cNvPr id="122" name="Picture 2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074035" y="2406015"/>
          <a:ext cx="725805" cy="677545"/>
        </a:xfrm>
        <a:prstGeom prst="rect">
          <a:avLst/>
        </a:prstGeom>
        <a:noFill/>
      </xdr:spPr>
    </xdr:pic>
    <xdr:clientData/>
  </xdr:twoCellAnchor>
  <xdr:oneCellAnchor>
    <xdr:from>
      <xdr:col>23</xdr:col>
      <xdr:colOff>100644</xdr:colOff>
      <xdr:row>23</xdr:row>
      <xdr:rowOff>26189</xdr:rowOff>
    </xdr:from>
    <xdr:ext cx="792449" cy="679773"/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129530" y="3929380"/>
          <a:ext cx="792480" cy="679450"/>
        </a:xfrm>
        <a:prstGeom prst="rect">
          <a:avLst/>
        </a:prstGeom>
        <a:noFill/>
      </xdr:spPr>
    </xdr:pic>
    <xdr:clientData/>
  </xdr:oneCellAnchor>
  <xdr:twoCellAnchor>
    <xdr:from>
      <xdr:col>21</xdr:col>
      <xdr:colOff>205740</xdr:colOff>
      <xdr:row>3</xdr:row>
      <xdr:rowOff>152400</xdr:rowOff>
    </xdr:from>
    <xdr:to>
      <xdr:col>22</xdr:col>
      <xdr:colOff>28575</xdr:colOff>
      <xdr:row>7</xdr:row>
      <xdr:rowOff>28575</xdr:rowOff>
    </xdr:to>
    <xdr:sp macro="" textlink="">
      <xdr:nvSpPr>
        <xdr:cNvPr id="124" name="AutoShape 1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/>
      </xdr:nvSpPr>
      <xdr:spPr>
        <a:xfrm>
          <a:off x="48234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205740</xdr:colOff>
      <xdr:row>3</xdr:row>
      <xdr:rowOff>152400</xdr:rowOff>
    </xdr:from>
    <xdr:to>
      <xdr:col>19</xdr:col>
      <xdr:colOff>76200</xdr:colOff>
      <xdr:row>7</xdr:row>
      <xdr:rowOff>38100</xdr:rowOff>
    </xdr:to>
    <xdr:sp macro="" textlink="">
      <xdr:nvSpPr>
        <xdr:cNvPr id="125" name="AutoShape 29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/>
      </xdr:nvSpPr>
      <xdr:spPr>
        <a:xfrm>
          <a:off x="42062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205740</xdr:colOff>
      <xdr:row>3</xdr:row>
      <xdr:rowOff>152400</xdr:rowOff>
    </xdr:from>
    <xdr:to>
      <xdr:col>22</xdr:col>
      <xdr:colOff>28575</xdr:colOff>
      <xdr:row>7</xdr:row>
      <xdr:rowOff>28575</xdr:rowOff>
    </xdr:to>
    <xdr:sp macro="" textlink="">
      <xdr:nvSpPr>
        <xdr:cNvPr id="126" name="AutoShape 30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/>
      </xdr:nvSpPr>
      <xdr:spPr>
        <a:xfrm>
          <a:off x="48234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205740</xdr:colOff>
      <xdr:row>8</xdr:row>
      <xdr:rowOff>152400</xdr:rowOff>
    </xdr:from>
    <xdr:to>
      <xdr:col>19</xdr:col>
      <xdr:colOff>76200</xdr:colOff>
      <xdr:row>12</xdr:row>
      <xdr:rowOff>38100</xdr:rowOff>
    </xdr:to>
    <xdr:sp macro="" textlink="">
      <xdr:nvSpPr>
        <xdr:cNvPr id="127" name="AutoShape 9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/>
      </xdr:nvSpPr>
      <xdr:spPr>
        <a:xfrm>
          <a:off x="42062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205740</xdr:colOff>
      <xdr:row>8</xdr:row>
      <xdr:rowOff>152400</xdr:rowOff>
    </xdr:from>
    <xdr:to>
      <xdr:col>22</xdr:col>
      <xdr:colOff>28575</xdr:colOff>
      <xdr:row>12</xdr:row>
      <xdr:rowOff>28575</xdr:rowOff>
    </xdr:to>
    <xdr:sp macro="" textlink="">
      <xdr:nvSpPr>
        <xdr:cNvPr id="128" name="AutoShape 10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/>
      </xdr:nvSpPr>
      <xdr:spPr>
        <a:xfrm>
          <a:off x="48234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205740</xdr:colOff>
      <xdr:row>8</xdr:row>
      <xdr:rowOff>152400</xdr:rowOff>
    </xdr:from>
    <xdr:to>
      <xdr:col>19</xdr:col>
      <xdr:colOff>76200</xdr:colOff>
      <xdr:row>12</xdr:row>
      <xdr:rowOff>38100</xdr:rowOff>
    </xdr:to>
    <xdr:sp macro="" textlink="">
      <xdr:nvSpPr>
        <xdr:cNvPr id="129" name="AutoShape 29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/>
      </xdr:nvSpPr>
      <xdr:spPr>
        <a:xfrm>
          <a:off x="42062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205740</xdr:colOff>
      <xdr:row>8</xdr:row>
      <xdr:rowOff>152400</xdr:rowOff>
    </xdr:from>
    <xdr:to>
      <xdr:col>22</xdr:col>
      <xdr:colOff>28575</xdr:colOff>
      <xdr:row>12</xdr:row>
      <xdr:rowOff>28575</xdr:rowOff>
    </xdr:to>
    <xdr:sp macro="" textlink="">
      <xdr:nvSpPr>
        <xdr:cNvPr id="130" name="AutoShape 30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/>
      </xdr:nvSpPr>
      <xdr:spPr>
        <a:xfrm>
          <a:off x="48234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3</xdr:row>
      <xdr:rowOff>152400</xdr:rowOff>
    </xdr:from>
    <xdr:to>
      <xdr:col>24</xdr:col>
      <xdr:colOff>76200</xdr:colOff>
      <xdr:row>7</xdr:row>
      <xdr:rowOff>38100</xdr:rowOff>
    </xdr:to>
    <xdr:sp macro="" textlink="">
      <xdr:nvSpPr>
        <xdr:cNvPr id="131" name="AutoShape 9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3</xdr:row>
      <xdr:rowOff>152400</xdr:rowOff>
    </xdr:from>
    <xdr:to>
      <xdr:col>27</xdr:col>
      <xdr:colOff>28575</xdr:colOff>
      <xdr:row>7</xdr:row>
      <xdr:rowOff>28575</xdr:rowOff>
    </xdr:to>
    <xdr:sp macro="" textlink="">
      <xdr:nvSpPr>
        <xdr:cNvPr id="132" name="AutoShape 10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/>
      </xdr:nvSpPr>
      <xdr:spPr>
        <a:xfrm>
          <a:off x="58521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3</xdr:row>
      <xdr:rowOff>152400</xdr:rowOff>
    </xdr:from>
    <xdr:to>
      <xdr:col>24</xdr:col>
      <xdr:colOff>76200</xdr:colOff>
      <xdr:row>7</xdr:row>
      <xdr:rowOff>38100</xdr:rowOff>
    </xdr:to>
    <xdr:sp macro="" textlink="">
      <xdr:nvSpPr>
        <xdr:cNvPr id="133" name="AutoShape 2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3</xdr:row>
      <xdr:rowOff>152400</xdr:rowOff>
    </xdr:from>
    <xdr:to>
      <xdr:col>27</xdr:col>
      <xdr:colOff>28575</xdr:colOff>
      <xdr:row>7</xdr:row>
      <xdr:rowOff>28575</xdr:rowOff>
    </xdr:to>
    <xdr:sp macro="" textlink="">
      <xdr:nvSpPr>
        <xdr:cNvPr id="134" name="AutoShape 3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/>
      </xdr:nvSpPr>
      <xdr:spPr>
        <a:xfrm>
          <a:off x="58521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8</xdr:row>
      <xdr:rowOff>152400</xdr:rowOff>
    </xdr:from>
    <xdr:to>
      <xdr:col>24</xdr:col>
      <xdr:colOff>76200</xdr:colOff>
      <xdr:row>12</xdr:row>
      <xdr:rowOff>38100</xdr:rowOff>
    </xdr:to>
    <xdr:sp macro="" textlink="">
      <xdr:nvSpPr>
        <xdr:cNvPr id="135" name="AutoShape 9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/>
      </xdr:nvSpPr>
      <xdr:spPr>
        <a:xfrm>
          <a:off x="52349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8</xdr:row>
      <xdr:rowOff>152400</xdr:rowOff>
    </xdr:from>
    <xdr:to>
      <xdr:col>27</xdr:col>
      <xdr:colOff>28575</xdr:colOff>
      <xdr:row>12</xdr:row>
      <xdr:rowOff>28575</xdr:rowOff>
    </xdr:to>
    <xdr:sp macro="" textlink="">
      <xdr:nvSpPr>
        <xdr:cNvPr id="136" name="AutoShape 10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/>
      </xdr:nvSpPr>
      <xdr:spPr>
        <a:xfrm>
          <a:off x="58521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8</xdr:row>
      <xdr:rowOff>152400</xdr:rowOff>
    </xdr:from>
    <xdr:to>
      <xdr:col>27</xdr:col>
      <xdr:colOff>28575</xdr:colOff>
      <xdr:row>12</xdr:row>
      <xdr:rowOff>28575</xdr:rowOff>
    </xdr:to>
    <xdr:sp macro="" textlink="">
      <xdr:nvSpPr>
        <xdr:cNvPr id="137" name="AutoShape 30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/>
      </xdr:nvSpPr>
      <xdr:spPr>
        <a:xfrm>
          <a:off x="58521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3941</xdr:colOff>
      <xdr:row>13</xdr:row>
      <xdr:rowOff>152400</xdr:rowOff>
    </xdr:from>
    <xdr:to>
      <xdr:col>19</xdr:col>
      <xdr:colOff>87148</xdr:colOff>
      <xdr:row>17</xdr:row>
      <xdr:rowOff>38100</xdr:rowOff>
    </xdr:to>
    <xdr:sp macro="" textlink="">
      <xdr:nvSpPr>
        <xdr:cNvPr id="138" name="AutoShape 9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/>
      </xdr:nvSpPr>
      <xdr:spPr>
        <a:xfrm>
          <a:off x="4210050" y="2531745"/>
          <a:ext cx="83185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205740</xdr:colOff>
      <xdr:row>13</xdr:row>
      <xdr:rowOff>152400</xdr:rowOff>
    </xdr:from>
    <xdr:to>
      <xdr:col>22</xdr:col>
      <xdr:colOff>28575</xdr:colOff>
      <xdr:row>17</xdr:row>
      <xdr:rowOff>28575</xdr:rowOff>
    </xdr:to>
    <xdr:sp macro="" textlink="">
      <xdr:nvSpPr>
        <xdr:cNvPr id="139" name="AutoShape 10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/>
      </xdr:nvSpPr>
      <xdr:spPr>
        <a:xfrm>
          <a:off x="4823460" y="2531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205740</xdr:colOff>
      <xdr:row>13</xdr:row>
      <xdr:rowOff>152400</xdr:rowOff>
    </xdr:from>
    <xdr:to>
      <xdr:col>22</xdr:col>
      <xdr:colOff>28575</xdr:colOff>
      <xdr:row>17</xdr:row>
      <xdr:rowOff>28575</xdr:rowOff>
    </xdr:to>
    <xdr:sp macro="" textlink="">
      <xdr:nvSpPr>
        <xdr:cNvPr id="140" name="AutoShape 30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/>
      </xdr:nvSpPr>
      <xdr:spPr>
        <a:xfrm>
          <a:off x="4823460" y="2531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13</xdr:row>
      <xdr:rowOff>152400</xdr:rowOff>
    </xdr:from>
    <xdr:to>
      <xdr:col>24</xdr:col>
      <xdr:colOff>76200</xdr:colOff>
      <xdr:row>17</xdr:row>
      <xdr:rowOff>38100</xdr:rowOff>
    </xdr:to>
    <xdr:sp macro="" textlink="">
      <xdr:nvSpPr>
        <xdr:cNvPr id="141" name="AutoShape 9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/>
      </xdr:nvSpPr>
      <xdr:spPr>
        <a:xfrm>
          <a:off x="5234940" y="2531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13</xdr:row>
      <xdr:rowOff>152400</xdr:rowOff>
    </xdr:from>
    <xdr:to>
      <xdr:col>27</xdr:col>
      <xdr:colOff>28575</xdr:colOff>
      <xdr:row>17</xdr:row>
      <xdr:rowOff>28575</xdr:rowOff>
    </xdr:to>
    <xdr:sp macro="" textlink="">
      <xdr:nvSpPr>
        <xdr:cNvPr id="142" name="AutoShape 10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/>
      </xdr:nvSpPr>
      <xdr:spPr>
        <a:xfrm>
          <a:off x="5852160" y="2531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13</xdr:row>
      <xdr:rowOff>152400</xdr:rowOff>
    </xdr:from>
    <xdr:to>
      <xdr:col>24</xdr:col>
      <xdr:colOff>76200</xdr:colOff>
      <xdr:row>17</xdr:row>
      <xdr:rowOff>38100</xdr:rowOff>
    </xdr:to>
    <xdr:sp macro="" textlink="">
      <xdr:nvSpPr>
        <xdr:cNvPr id="143" name="AutoShape 2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/>
      </xdr:nvSpPr>
      <xdr:spPr>
        <a:xfrm>
          <a:off x="5234940" y="2531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205740</xdr:colOff>
      <xdr:row>13</xdr:row>
      <xdr:rowOff>152400</xdr:rowOff>
    </xdr:from>
    <xdr:to>
      <xdr:col>4</xdr:col>
      <xdr:colOff>76200</xdr:colOff>
      <xdr:row>17</xdr:row>
      <xdr:rowOff>28575</xdr:rowOff>
    </xdr:to>
    <xdr:sp macro="" textlink="">
      <xdr:nvSpPr>
        <xdr:cNvPr id="144" name="AutoShape 8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/>
      </xdr:nvSpPr>
      <xdr:spPr>
        <a:xfrm>
          <a:off x="1120140" y="2531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205740</xdr:colOff>
      <xdr:row>13</xdr:row>
      <xdr:rowOff>152400</xdr:rowOff>
    </xdr:from>
    <xdr:to>
      <xdr:col>7</xdr:col>
      <xdr:colOff>19050</xdr:colOff>
      <xdr:row>17</xdr:row>
      <xdr:rowOff>28575</xdr:rowOff>
    </xdr:to>
    <xdr:sp macro="" textlink="">
      <xdr:nvSpPr>
        <xdr:cNvPr id="145" name="AutoShape 30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/>
      </xdr:nvSpPr>
      <xdr:spPr>
        <a:xfrm>
          <a:off x="1737360" y="2531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205740</xdr:colOff>
      <xdr:row>13</xdr:row>
      <xdr:rowOff>137182</xdr:rowOff>
    </xdr:from>
    <xdr:to>
      <xdr:col>9</xdr:col>
      <xdr:colOff>43355</xdr:colOff>
      <xdr:row>16</xdr:row>
      <xdr:rowOff>152400</xdr:rowOff>
    </xdr:to>
    <xdr:sp macro="" textlink="">
      <xdr:nvSpPr>
        <xdr:cNvPr id="146" name="AutoShape 8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/>
      </xdr:nvSpPr>
      <xdr:spPr>
        <a:xfrm>
          <a:off x="2148840" y="2516505"/>
          <a:ext cx="43180" cy="4724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205740</xdr:colOff>
      <xdr:row>13</xdr:row>
      <xdr:rowOff>152400</xdr:rowOff>
    </xdr:from>
    <xdr:to>
      <xdr:col>12</xdr:col>
      <xdr:colOff>19050</xdr:colOff>
      <xdr:row>17</xdr:row>
      <xdr:rowOff>28575</xdr:rowOff>
    </xdr:to>
    <xdr:sp macro="" textlink="">
      <xdr:nvSpPr>
        <xdr:cNvPr id="147" name="AutoShape 30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/>
      </xdr:nvSpPr>
      <xdr:spPr>
        <a:xfrm>
          <a:off x="2766060" y="2531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205740</xdr:colOff>
      <xdr:row>18</xdr:row>
      <xdr:rowOff>152400</xdr:rowOff>
    </xdr:from>
    <xdr:to>
      <xdr:col>4</xdr:col>
      <xdr:colOff>76200</xdr:colOff>
      <xdr:row>22</xdr:row>
      <xdr:rowOff>28575</xdr:rowOff>
    </xdr:to>
    <xdr:sp macro="" textlink="">
      <xdr:nvSpPr>
        <xdr:cNvPr id="148" name="AutoShape 8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/>
      </xdr:nvSpPr>
      <xdr:spPr>
        <a:xfrm>
          <a:off x="1120140" y="3293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205740</xdr:colOff>
      <xdr:row>18</xdr:row>
      <xdr:rowOff>152400</xdr:rowOff>
    </xdr:from>
    <xdr:to>
      <xdr:col>7</xdr:col>
      <xdr:colOff>19050</xdr:colOff>
      <xdr:row>22</xdr:row>
      <xdr:rowOff>28575</xdr:rowOff>
    </xdr:to>
    <xdr:sp macro="" textlink="">
      <xdr:nvSpPr>
        <xdr:cNvPr id="149" name="AutoShape 30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/>
      </xdr:nvSpPr>
      <xdr:spPr>
        <a:xfrm>
          <a:off x="1737360" y="3293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205740</xdr:colOff>
      <xdr:row>18</xdr:row>
      <xdr:rowOff>152400</xdr:rowOff>
    </xdr:from>
    <xdr:to>
      <xdr:col>9</xdr:col>
      <xdr:colOff>76200</xdr:colOff>
      <xdr:row>22</xdr:row>
      <xdr:rowOff>28575</xdr:rowOff>
    </xdr:to>
    <xdr:sp macro="" textlink="">
      <xdr:nvSpPr>
        <xdr:cNvPr id="150" name="AutoShape 8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/>
      </xdr:nvSpPr>
      <xdr:spPr>
        <a:xfrm>
          <a:off x="2148840" y="3293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205740</xdr:colOff>
      <xdr:row>19</xdr:row>
      <xdr:rowOff>3175</xdr:rowOff>
    </xdr:from>
    <xdr:to>
      <xdr:col>12</xdr:col>
      <xdr:colOff>19050</xdr:colOff>
      <xdr:row>22</xdr:row>
      <xdr:rowOff>28575</xdr:rowOff>
    </xdr:to>
    <xdr:sp macro="" textlink="">
      <xdr:nvSpPr>
        <xdr:cNvPr id="151" name="AutoShape 30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/>
      </xdr:nvSpPr>
      <xdr:spPr>
        <a:xfrm>
          <a:off x="2766060" y="3296920"/>
          <a:ext cx="19050" cy="48260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205740</xdr:colOff>
      <xdr:row>23</xdr:row>
      <xdr:rowOff>152400</xdr:rowOff>
    </xdr:from>
    <xdr:to>
      <xdr:col>4</xdr:col>
      <xdr:colOff>76200</xdr:colOff>
      <xdr:row>27</xdr:row>
      <xdr:rowOff>28575</xdr:rowOff>
    </xdr:to>
    <xdr:sp macro="" textlink="">
      <xdr:nvSpPr>
        <xdr:cNvPr id="152" name="AutoShape 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/>
      </xdr:nvSpPr>
      <xdr:spPr>
        <a:xfrm>
          <a:off x="1120140" y="4055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205740</xdr:colOff>
      <xdr:row>23</xdr:row>
      <xdr:rowOff>152400</xdr:rowOff>
    </xdr:from>
    <xdr:to>
      <xdr:col>7</xdr:col>
      <xdr:colOff>19050</xdr:colOff>
      <xdr:row>27</xdr:row>
      <xdr:rowOff>28575</xdr:rowOff>
    </xdr:to>
    <xdr:sp macro="" textlink="">
      <xdr:nvSpPr>
        <xdr:cNvPr id="153" name="AutoShape 30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/>
      </xdr:nvSpPr>
      <xdr:spPr>
        <a:xfrm>
          <a:off x="1737360" y="4055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205740</xdr:colOff>
      <xdr:row>23</xdr:row>
      <xdr:rowOff>152400</xdr:rowOff>
    </xdr:from>
    <xdr:to>
      <xdr:col>9</xdr:col>
      <xdr:colOff>76200</xdr:colOff>
      <xdr:row>27</xdr:row>
      <xdr:rowOff>28575</xdr:rowOff>
    </xdr:to>
    <xdr:sp macro="" textlink="">
      <xdr:nvSpPr>
        <xdr:cNvPr id="154" name="AutoShape 8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/>
      </xdr:nvSpPr>
      <xdr:spPr>
        <a:xfrm>
          <a:off x="2148840" y="4055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205740</xdr:colOff>
      <xdr:row>23</xdr:row>
      <xdr:rowOff>152400</xdr:rowOff>
    </xdr:from>
    <xdr:to>
      <xdr:col>12</xdr:col>
      <xdr:colOff>19050</xdr:colOff>
      <xdr:row>27</xdr:row>
      <xdr:rowOff>28575</xdr:rowOff>
    </xdr:to>
    <xdr:sp macro="" textlink="">
      <xdr:nvSpPr>
        <xdr:cNvPr id="155" name="AutoShape 30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/>
      </xdr:nvSpPr>
      <xdr:spPr>
        <a:xfrm>
          <a:off x="2766060" y="4055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oneCellAnchor>
    <xdr:from>
      <xdr:col>18</xdr:col>
      <xdr:colOff>104346</xdr:colOff>
      <xdr:row>18</xdr:row>
      <xdr:rowOff>21343</xdr:rowOff>
    </xdr:from>
    <xdr:ext cx="792449" cy="679773"/>
    <xdr:pic>
      <xdr:nvPicPr>
        <xdr:cNvPr id="156" name="Picture 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104640" y="3162300"/>
          <a:ext cx="792480" cy="680085"/>
        </a:xfrm>
        <a:prstGeom prst="rect">
          <a:avLst/>
        </a:prstGeom>
        <a:noFill/>
      </xdr:spPr>
    </xdr:pic>
    <xdr:clientData/>
  </xdr:oneCellAnchor>
  <xdr:twoCellAnchor>
    <xdr:from>
      <xdr:col>13</xdr:col>
      <xdr:colOff>205740</xdr:colOff>
      <xdr:row>18</xdr:row>
      <xdr:rowOff>152400</xdr:rowOff>
    </xdr:from>
    <xdr:to>
      <xdr:col>14</xdr:col>
      <xdr:colOff>76200</xdr:colOff>
      <xdr:row>22</xdr:row>
      <xdr:rowOff>28575</xdr:rowOff>
    </xdr:to>
    <xdr:sp macro="" textlink="">
      <xdr:nvSpPr>
        <xdr:cNvPr id="157" name="AutoShape 8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/>
      </xdr:nvSpPr>
      <xdr:spPr>
        <a:xfrm>
          <a:off x="3177540" y="3293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205740</xdr:colOff>
      <xdr:row>18</xdr:row>
      <xdr:rowOff>152400</xdr:rowOff>
    </xdr:from>
    <xdr:to>
      <xdr:col>17</xdr:col>
      <xdr:colOff>19050</xdr:colOff>
      <xdr:row>22</xdr:row>
      <xdr:rowOff>28575</xdr:rowOff>
    </xdr:to>
    <xdr:sp macro="" textlink="">
      <xdr:nvSpPr>
        <xdr:cNvPr id="158" name="AutoShape 30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/>
      </xdr:nvSpPr>
      <xdr:spPr>
        <a:xfrm>
          <a:off x="3794760" y="3293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205740</xdr:colOff>
      <xdr:row>23</xdr:row>
      <xdr:rowOff>152400</xdr:rowOff>
    </xdr:from>
    <xdr:to>
      <xdr:col>14</xdr:col>
      <xdr:colOff>76200</xdr:colOff>
      <xdr:row>27</xdr:row>
      <xdr:rowOff>28575</xdr:rowOff>
    </xdr:to>
    <xdr:sp macro="" textlink="">
      <xdr:nvSpPr>
        <xdr:cNvPr id="159" name="AutoShape 8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/>
      </xdr:nvSpPr>
      <xdr:spPr>
        <a:xfrm>
          <a:off x="3177540" y="4055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205740</xdr:colOff>
      <xdr:row>24</xdr:row>
      <xdr:rowOff>26193</xdr:rowOff>
    </xdr:from>
    <xdr:to>
      <xdr:col>17</xdr:col>
      <xdr:colOff>31584</xdr:colOff>
      <xdr:row>27</xdr:row>
      <xdr:rowOff>52387</xdr:rowOff>
    </xdr:to>
    <xdr:sp macro="" textlink="">
      <xdr:nvSpPr>
        <xdr:cNvPr id="160" name="AutoShape 30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/>
      </xdr:nvSpPr>
      <xdr:spPr>
        <a:xfrm>
          <a:off x="3794760" y="4081780"/>
          <a:ext cx="31115" cy="4832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205740</xdr:colOff>
      <xdr:row>23</xdr:row>
      <xdr:rowOff>152400</xdr:rowOff>
    </xdr:from>
    <xdr:to>
      <xdr:col>19</xdr:col>
      <xdr:colOff>76200</xdr:colOff>
      <xdr:row>27</xdr:row>
      <xdr:rowOff>28575</xdr:rowOff>
    </xdr:to>
    <xdr:sp macro="" textlink="">
      <xdr:nvSpPr>
        <xdr:cNvPr id="161" name="AutoShape 8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/>
      </xdr:nvSpPr>
      <xdr:spPr>
        <a:xfrm>
          <a:off x="4206240" y="4055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205740</xdr:colOff>
      <xdr:row>23</xdr:row>
      <xdr:rowOff>152400</xdr:rowOff>
    </xdr:from>
    <xdr:to>
      <xdr:col>22</xdr:col>
      <xdr:colOff>19050</xdr:colOff>
      <xdr:row>27</xdr:row>
      <xdr:rowOff>28575</xdr:rowOff>
    </xdr:to>
    <xdr:sp macro="" textlink="">
      <xdr:nvSpPr>
        <xdr:cNvPr id="162" name="AutoShape 30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/>
      </xdr:nvSpPr>
      <xdr:spPr>
        <a:xfrm>
          <a:off x="4823460" y="4055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18</xdr:row>
      <xdr:rowOff>152400</xdr:rowOff>
    </xdr:from>
    <xdr:to>
      <xdr:col>24</xdr:col>
      <xdr:colOff>76200</xdr:colOff>
      <xdr:row>22</xdr:row>
      <xdr:rowOff>38100</xdr:rowOff>
    </xdr:to>
    <xdr:sp macro="" textlink="">
      <xdr:nvSpPr>
        <xdr:cNvPr id="163" name="AutoShape 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/>
      </xdr:nvSpPr>
      <xdr:spPr>
        <a:xfrm>
          <a:off x="52349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18</xdr:row>
      <xdr:rowOff>152400</xdr:rowOff>
    </xdr:from>
    <xdr:to>
      <xdr:col>27</xdr:col>
      <xdr:colOff>28575</xdr:colOff>
      <xdr:row>22</xdr:row>
      <xdr:rowOff>28575</xdr:rowOff>
    </xdr:to>
    <xdr:sp macro="" textlink="">
      <xdr:nvSpPr>
        <xdr:cNvPr id="164" name="AutoShape 1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/>
      </xdr:nvSpPr>
      <xdr:spPr>
        <a:xfrm>
          <a:off x="5852160" y="3293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3</xdr:row>
      <xdr:rowOff>152400</xdr:rowOff>
    </xdr:from>
    <xdr:to>
      <xdr:col>29</xdr:col>
      <xdr:colOff>76200</xdr:colOff>
      <xdr:row>7</xdr:row>
      <xdr:rowOff>38100</xdr:rowOff>
    </xdr:to>
    <xdr:sp macro="" textlink="">
      <xdr:nvSpPr>
        <xdr:cNvPr id="165" name="AutoShape 9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/>
      </xdr:nvSpPr>
      <xdr:spPr>
        <a:xfrm>
          <a:off x="62636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3</xdr:row>
      <xdr:rowOff>152400</xdr:rowOff>
    </xdr:from>
    <xdr:to>
      <xdr:col>32</xdr:col>
      <xdr:colOff>28575</xdr:colOff>
      <xdr:row>7</xdr:row>
      <xdr:rowOff>28575</xdr:rowOff>
    </xdr:to>
    <xdr:sp macro="" textlink="">
      <xdr:nvSpPr>
        <xdr:cNvPr id="166" name="AutoShape 10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3</xdr:row>
      <xdr:rowOff>152400</xdr:rowOff>
    </xdr:from>
    <xdr:to>
      <xdr:col>29</xdr:col>
      <xdr:colOff>76200</xdr:colOff>
      <xdr:row>7</xdr:row>
      <xdr:rowOff>38100</xdr:rowOff>
    </xdr:to>
    <xdr:sp macro="" textlink="">
      <xdr:nvSpPr>
        <xdr:cNvPr id="167" name="AutoShape 29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/>
      </xdr:nvSpPr>
      <xdr:spPr>
        <a:xfrm>
          <a:off x="62636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3</xdr:row>
      <xdr:rowOff>152400</xdr:rowOff>
    </xdr:from>
    <xdr:to>
      <xdr:col>32</xdr:col>
      <xdr:colOff>28575</xdr:colOff>
      <xdr:row>7</xdr:row>
      <xdr:rowOff>28575</xdr:rowOff>
    </xdr:to>
    <xdr:sp macro="" textlink="">
      <xdr:nvSpPr>
        <xdr:cNvPr id="168" name="AutoShape 30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8</xdr:row>
      <xdr:rowOff>152400</xdr:rowOff>
    </xdr:from>
    <xdr:to>
      <xdr:col>29</xdr:col>
      <xdr:colOff>76200</xdr:colOff>
      <xdr:row>12</xdr:row>
      <xdr:rowOff>38100</xdr:rowOff>
    </xdr:to>
    <xdr:sp macro="" textlink="">
      <xdr:nvSpPr>
        <xdr:cNvPr id="169" name="AutoShape 9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/>
      </xdr:nvSpPr>
      <xdr:spPr>
        <a:xfrm>
          <a:off x="62636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8</xdr:row>
      <xdr:rowOff>152400</xdr:rowOff>
    </xdr:from>
    <xdr:to>
      <xdr:col>32</xdr:col>
      <xdr:colOff>28575</xdr:colOff>
      <xdr:row>12</xdr:row>
      <xdr:rowOff>28575</xdr:rowOff>
    </xdr:to>
    <xdr:sp macro="" textlink="">
      <xdr:nvSpPr>
        <xdr:cNvPr id="170" name="AutoShape 10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/>
      </xdr:nvSpPr>
      <xdr:spPr>
        <a:xfrm>
          <a:off x="68808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8</xdr:row>
      <xdr:rowOff>152400</xdr:rowOff>
    </xdr:from>
    <xdr:to>
      <xdr:col>29</xdr:col>
      <xdr:colOff>76200</xdr:colOff>
      <xdr:row>12</xdr:row>
      <xdr:rowOff>38100</xdr:rowOff>
    </xdr:to>
    <xdr:sp macro="" textlink="">
      <xdr:nvSpPr>
        <xdr:cNvPr id="171" name="AutoShape 29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/>
      </xdr:nvSpPr>
      <xdr:spPr>
        <a:xfrm>
          <a:off x="62636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8</xdr:row>
      <xdr:rowOff>152400</xdr:rowOff>
    </xdr:from>
    <xdr:to>
      <xdr:col>32</xdr:col>
      <xdr:colOff>28575</xdr:colOff>
      <xdr:row>12</xdr:row>
      <xdr:rowOff>28575</xdr:rowOff>
    </xdr:to>
    <xdr:sp macro="" textlink="">
      <xdr:nvSpPr>
        <xdr:cNvPr id="172" name="AutoShape 30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/>
      </xdr:nvSpPr>
      <xdr:spPr>
        <a:xfrm>
          <a:off x="68808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13</xdr:row>
      <xdr:rowOff>152400</xdr:rowOff>
    </xdr:from>
    <xdr:to>
      <xdr:col>29</xdr:col>
      <xdr:colOff>76200</xdr:colOff>
      <xdr:row>17</xdr:row>
      <xdr:rowOff>38100</xdr:rowOff>
    </xdr:to>
    <xdr:sp macro="" textlink="">
      <xdr:nvSpPr>
        <xdr:cNvPr id="173" name="AutoShape 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/>
      </xdr:nvSpPr>
      <xdr:spPr>
        <a:xfrm>
          <a:off x="6263640" y="2531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13</xdr:row>
      <xdr:rowOff>152400</xdr:rowOff>
    </xdr:from>
    <xdr:to>
      <xdr:col>32</xdr:col>
      <xdr:colOff>28575</xdr:colOff>
      <xdr:row>17</xdr:row>
      <xdr:rowOff>28575</xdr:rowOff>
    </xdr:to>
    <xdr:sp macro="" textlink="">
      <xdr:nvSpPr>
        <xdr:cNvPr id="174" name="AutoShape 1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/>
      </xdr:nvSpPr>
      <xdr:spPr>
        <a:xfrm>
          <a:off x="6880860" y="2531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13</xdr:row>
      <xdr:rowOff>152400</xdr:rowOff>
    </xdr:from>
    <xdr:to>
      <xdr:col>29</xdr:col>
      <xdr:colOff>76200</xdr:colOff>
      <xdr:row>17</xdr:row>
      <xdr:rowOff>38100</xdr:rowOff>
    </xdr:to>
    <xdr:sp macro="" textlink="">
      <xdr:nvSpPr>
        <xdr:cNvPr id="175" name="AutoShape 29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/>
      </xdr:nvSpPr>
      <xdr:spPr>
        <a:xfrm>
          <a:off x="6263640" y="2531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18</xdr:row>
      <xdr:rowOff>152400</xdr:rowOff>
    </xdr:from>
    <xdr:to>
      <xdr:col>29</xdr:col>
      <xdr:colOff>76200</xdr:colOff>
      <xdr:row>22</xdr:row>
      <xdr:rowOff>38100</xdr:rowOff>
    </xdr:to>
    <xdr:sp macro="" textlink="">
      <xdr:nvSpPr>
        <xdr:cNvPr id="176" name="AutoShape 9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/>
      </xdr:nvSpPr>
      <xdr:spPr>
        <a:xfrm>
          <a:off x="62636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18</xdr:row>
      <xdr:rowOff>152400</xdr:rowOff>
    </xdr:from>
    <xdr:to>
      <xdr:col>32</xdr:col>
      <xdr:colOff>28575</xdr:colOff>
      <xdr:row>22</xdr:row>
      <xdr:rowOff>28575</xdr:rowOff>
    </xdr:to>
    <xdr:sp macro="" textlink="">
      <xdr:nvSpPr>
        <xdr:cNvPr id="177" name="AutoShape 10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/>
      </xdr:nvSpPr>
      <xdr:spPr>
        <a:xfrm>
          <a:off x="6880860" y="3293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18</xdr:row>
      <xdr:rowOff>152400</xdr:rowOff>
    </xdr:from>
    <xdr:to>
      <xdr:col>29</xdr:col>
      <xdr:colOff>76200</xdr:colOff>
      <xdr:row>22</xdr:row>
      <xdr:rowOff>38100</xdr:rowOff>
    </xdr:to>
    <xdr:sp macro="" textlink="">
      <xdr:nvSpPr>
        <xdr:cNvPr id="178" name="AutoShape 29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/>
      </xdr:nvSpPr>
      <xdr:spPr>
        <a:xfrm>
          <a:off x="62636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18</xdr:row>
      <xdr:rowOff>152400</xdr:rowOff>
    </xdr:from>
    <xdr:to>
      <xdr:col>32</xdr:col>
      <xdr:colOff>28575</xdr:colOff>
      <xdr:row>22</xdr:row>
      <xdr:rowOff>28575</xdr:rowOff>
    </xdr:to>
    <xdr:sp macro="" textlink="">
      <xdr:nvSpPr>
        <xdr:cNvPr id="179" name="AutoShape 30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/>
      </xdr:nvSpPr>
      <xdr:spPr>
        <a:xfrm>
          <a:off x="6880860" y="3293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oneCellAnchor>
    <xdr:from>
      <xdr:col>28</xdr:col>
      <xdr:colOff>101981</xdr:colOff>
      <xdr:row>28</xdr:row>
      <xdr:rowOff>50685</xdr:rowOff>
    </xdr:from>
    <xdr:ext cx="777821" cy="689804"/>
    <xdr:pic>
      <xdr:nvPicPr>
        <xdr:cNvPr id="180" name="Picture 2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159500" y="4715510"/>
          <a:ext cx="777875" cy="690245"/>
        </a:xfrm>
        <a:prstGeom prst="rect">
          <a:avLst/>
        </a:prstGeom>
        <a:noFill/>
      </xdr:spPr>
    </xdr:pic>
    <xdr:clientData/>
  </xdr:oneCellAnchor>
  <xdr:twoCellAnchor>
    <xdr:from>
      <xdr:col>28</xdr:col>
      <xdr:colOff>205740</xdr:colOff>
      <xdr:row>23</xdr:row>
      <xdr:rowOff>152400</xdr:rowOff>
    </xdr:from>
    <xdr:to>
      <xdr:col>29</xdr:col>
      <xdr:colOff>76200</xdr:colOff>
      <xdr:row>27</xdr:row>
      <xdr:rowOff>38100</xdr:rowOff>
    </xdr:to>
    <xdr:sp macro="" textlink="">
      <xdr:nvSpPr>
        <xdr:cNvPr id="181" name="AutoShape 9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/>
      </xdr:nvSpPr>
      <xdr:spPr>
        <a:xfrm>
          <a:off x="6263640" y="4055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23</xdr:row>
      <xdr:rowOff>152400</xdr:rowOff>
    </xdr:from>
    <xdr:to>
      <xdr:col>32</xdr:col>
      <xdr:colOff>28575</xdr:colOff>
      <xdr:row>27</xdr:row>
      <xdr:rowOff>28575</xdr:rowOff>
    </xdr:to>
    <xdr:sp macro="" textlink="">
      <xdr:nvSpPr>
        <xdr:cNvPr id="182" name="AutoShape 10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/>
      </xdr:nvSpPr>
      <xdr:spPr>
        <a:xfrm>
          <a:off x="6880860" y="4055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23</xdr:row>
      <xdr:rowOff>152400</xdr:rowOff>
    </xdr:from>
    <xdr:to>
      <xdr:col>29</xdr:col>
      <xdr:colOff>76200</xdr:colOff>
      <xdr:row>27</xdr:row>
      <xdr:rowOff>38100</xdr:rowOff>
    </xdr:to>
    <xdr:sp macro="" textlink="">
      <xdr:nvSpPr>
        <xdr:cNvPr id="183" name="AutoShape 2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/>
      </xdr:nvSpPr>
      <xdr:spPr>
        <a:xfrm>
          <a:off x="6263640" y="4055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23</xdr:row>
      <xdr:rowOff>152400</xdr:rowOff>
    </xdr:from>
    <xdr:to>
      <xdr:col>32</xdr:col>
      <xdr:colOff>28575</xdr:colOff>
      <xdr:row>27</xdr:row>
      <xdr:rowOff>28575</xdr:rowOff>
    </xdr:to>
    <xdr:sp macro="" textlink="">
      <xdr:nvSpPr>
        <xdr:cNvPr id="184" name="AutoShape 3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/>
      </xdr:nvSpPr>
      <xdr:spPr>
        <a:xfrm>
          <a:off x="6880860" y="4055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28</xdr:row>
      <xdr:rowOff>137182</xdr:rowOff>
    </xdr:from>
    <xdr:to>
      <xdr:col>24</xdr:col>
      <xdr:colOff>43355</xdr:colOff>
      <xdr:row>31</xdr:row>
      <xdr:rowOff>152400</xdr:rowOff>
    </xdr:to>
    <xdr:sp macro="" textlink="">
      <xdr:nvSpPr>
        <xdr:cNvPr id="185" name="AutoShape 8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/>
      </xdr:nvSpPr>
      <xdr:spPr>
        <a:xfrm>
          <a:off x="5234940" y="4802505"/>
          <a:ext cx="43180" cy="4724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28</xdr:row>
      <xdr:rowOff>152400</xdr:rowOff>
    </xdr:from>
    <xdr:to>
      <xdr:col>27</xdr:col>
      <xdr:colOff>19050</xdr:colOff>
      <xdr:row>32</xdr:row>
      <xdr:rowOff>28575</xdr:rowOff>
    </xdr:to>
    <xdr:sp macro="" textlink="">
      <xdr:nvSpPr>
        <xdr:cNvPr id="186" name="AutoShape 30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/>
      </xdr:nvSpPr>
      <xdr:spPr>
        <a:xfrm>
          <a:off x="58521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205740</xdr:colOff>
      <xdr:row>28</xdr:row>
      <xdr:rowOff>152400</xdr:rowOff>
    </xdr:from>
    <xdr:to>
      <xdr:col>4</xdr:col>
      <xdr:colOff>76200</xdr:colOff>
      <xdr:row>32</xdr:row>
      <xdr:rowOff>28575</xdr:rowOff>
    </xdr:to>
    <xdr:sp macro="" textlink="">
      <xdr:nvSpPr>
        <xdr:cNvPr id="187" name="AutoShape 8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/>
      </xdr:nvSpPr>
      <xdr:spPr>
        <a:xfrm>
          <a:off x="11201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205740</xdr:colOff>
      <xdr:row>28</xdr:row>
      <xdr:rowOff>152400</xdr:rowOff>
    </xdr:from>
    <xdr:to>
      <xdr:col>7</xdr:col>
      <xdr:colOff>19050</xdr:colOff>
      <xdr:row>32</xdr:row>
      <xdr:rowOff>28575</xdr:rowOff>
    </xdr:to>
    <xdr:sp macro="" textlink="">
      <xdr:nvSpPr>
        <xdr:cNvPr id="188" name="AutoShape 30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/>
      </xdr:nvSpPr>
      <xdr:spPr>
        <a:xfrm>
          <a:off x="17373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205740</xdr:colOff>
      <xdr:row>28</xdr:row>
      <xdr:rowOff>152400</xdr:rowOff>
    </xdr:from>
    <xdr:to>
      <xdr:col>9</xdr:col>
      <xdr:colOff>76200</xdr:colOff>
      <xdr:row>32</xdr:row>
      <xdr:rowOff>28575</xdr:rowOff>
    </xdr:to>
    <xdr:sp macro="" textlink="">
      <xdr:nvSpPr>
        <xdr:cNvPr id="189" name="AutoShape 8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/>
      </xdr:nvSpPr>
      <xdr:spPr>
        <a:xfrm>
          <a:off x="21488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205740</xdr:colOff>
      <xdr:row>28</xdr:row>
      <xdr:rowOff>152400</xdr:rowOff>
    </xdr:from>
    <xdr:to>
      <xdr:col>12</xdr:col>
      <xdr:colOff>19050</xdr:colOff>
      <xdr:row>32</xdr:row>
      <xdr:rowOff>28575</xdr:rowOff>
    </xdr:to>
    <xdr:sp macro="" textlink="">
      <xdr:nvSpPr>
        <xdr:cNvPr id="190" name="AutoShape 30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/>
      </xdr:nvSpPr>
      <xdr:spPr>
        <a:xfrm>
          <a:off x="27660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205740</xdr:colOff>
      <xdr:row>28</xdr:row>
      <xdr:rowOff>152400</xdr:rowOff>
    </xdr:from>
    <xdr:to>
      <xdr:col>14</xdr:col>
      <xdr:colOff>76200</xdr:colOff>
      <xdr:row>32</xdr:row>
      <xdr:rowOff>28575</xdr:rowOff>
    </xdr:to>
    <xdr:sp macro="" textlink="">
      <xdr:nvSpPr>
        <xdr:cNvPr id="191" name="AutoShape 8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/>
      </xdr:nvSpPr>
      <xdr:spPr>
        <a:xfrm>
          <a:off x="31775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176129</xdr:colOff>
      <xdr:row>28</xdr:row>
      <xdr:rowOff>152400</xdr:rowOff>
    </xdr:from>
    <xdr:to>
      <xdr:col>16</xdr:col>
      <xdr:colOff>205740</xdr:colOff>
      <xdr:row>32</xdr:row>
      <xdr:rowOff>28575</xdr:rowOff>
    </xdr:to>
    <xdr:sp macro="" textlink="">
      <xdr:nvSpPr>
        <xdr:cNvPr id="192" name="AutoShape 30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/>
      </xdr:nvSpPr>
      <xdr:spPr>
        <a:xfrm>
          <a:off x="3764915" y="4817745"/>
          <a:ext cx="2984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205740</xdr:colOff>
      <xdr:row>28</xdr:row>
      <xdr:rowOff>152400</xdr:rowOff>
    </xdr:from>
    <xdr:to>
      <xdr:col>19</xdr:col>
      <xdr:colOff>76200</xdr:colOff>
      <xdr:row>32</xdr:row>
      <xdr:rowOff>28575</xdr:rowOff>
    </xdr:to>
    <xdr:sp macro="" textlink="">
      <xdr:nvSpPr>
        <xdr:cNvPr id="193" name="AutoShape 8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/>
      </xdr:nvSpPr>
      <xdr:spPr>
        <a:xfrm>
          <a:off x="42062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173831</xdr:colOff>
      <xdr:row>29</xdr:row>
      <xdr:rowOff>2382</xdr:rowOff>
    </xdr:from>
    <xdr:to>
      <xdr:col>21</xdr:col>
      <xdr:colOff>205740</xdr:colOff>
      <xdr:row>32</xdr:row>
      <xdr:rowOff>28575</xdr:rowOff>
    </xdr:to>
    <xdr:sp macro="" textlink="">
      <xdr:nvSpPr>
        <xdr:cNvPr id="194" name="AutoShape 3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/>
      </xdr:nvSpPr>
      <xdr:spPr>
        <a:xfrm>
          <a:off x="4791075" y="4819650"/>
          <a:ext cx="32385" cy="48387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3</xdr:row>
      <xdr:rowOff>152400</xdr:rowOff>
    </xdr:from>
    <xdr:to>
      <xdr:col>29</xdr:col>
      <xdr:colOff>76200</xdr:colOff>
      <xdr:row>7</xdr:row>
      <xdr:rowOff>38100</xdr:rowOff>
    </xdr:to>
    <xdr:sp macro="" textlink="">
      <xdr:nvSpPr>
        <xdr:cNvPr id="195" name="AutoShape 9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/>
      </xdr:nvSpPr>
      <xdr:spPr>
        <a:xfrm>
          <a:off x="62636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3</xdr:row>
      <xdr:rowOff>152400</xdr:rowOff>
    </xdr:from>
    <xdr:to>
      <xdr:col>32</xdr:col>
      <xdr:colOff>28575</xdr:colOff>
      <xdr:row>7</xdr:row>
      <xdr:rowOff>28575</xdr:rowOff>
    </xdr:to>
    <xdr:sp macro="" textlink="">
      <xdr:nvSpPr>
        <xdr:cNvPr id="196" name="AutoShape 10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3</xdr:row>
      <xdr:rowOff>152400</xdr:rowOff>
    </xdr:from>
    <xdr:to>
      <xdr:col>29</xdr:col>
      <xdr:colOff>76200</xdr:colOff>
      <xdr:row>7</xdr:row>
      <xdr:rowOff>38100</xdr:rowOff>
    </xdr:to>
    <xdr:sp macro="" textlink="">
      <xdr:nvSpPr>
        <xdr:cNvPr id="197" name="AutoShape 29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/>
      </xdr:nvSpPr>
      <xdr:spPr>
        <a:xfrm>
          <a:off x="62636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3</xdr:row>
      <xdr:rowOff>152400</xdr:rowOff>
    </xdr:from>
    <xdr:to>
      <xdr:col>32</xdr:col>
      <xdr:colOff>28575</xdr:colOff>
      <xdr:row>7</xdr:row>
      <xdr:rowOff>28575</xdr:rowOff>
    </xdr:to>
    <xdr:sp macro="" textlink="">
      <xdr:nvSpPr>
        <xdr:cNvPr id="198" name="AutoShape 30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8</xdr:row>
      <xdr:rowOff>152400</xdr:rowOff>
    </xdr:from>
    <xdr:to>
      <xdr:col>29</xdr:col>
      <xdr:colOff>76200</xdr:colOff>
      <xdr:row>12</xdr:row>
      <xdr:rowOff>38100</xdr:rowOff>
    </xdr:to>
    <xdr:sp macro="" textlink="">
      <xdr:nvSpPr>
        <xdr:cNvPr id="199" name="AutoShape 9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/>
      </xdr:nvSpPr>
      <xdr:spPr>
        <a:xfrm>
          <a:off x="62636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8</xdr:row>
      <xdr:rowOff>152400</xdr:rowOff>
    </xdr:from>
    <xdr:to>
      <xdr:col>32</xdr:col>
      <xdr:colOff>28575</xdr:colOff>
      <xdr:row>12</xdr:row>
      <xdr:rowOff>28575</xdr:rowOff>
    </xdr:to>
    <xdr:sp macro="" textlink="">
      <xdr:nvSpPr>
        <xdr:cNvPr id="200" name="AutoShape 10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/>
      </xdr:nvSpPr>
      <xdr:spPr>
        <a:xfrm>
          <a:off x="68808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8</xdr:row>
      <xdr:rowOff>152400</xdr:rowOff>
    </xdr:from>
    <xdr:to>
      <xdr:col>29</xdr:col>
      <xdr:colOff>76200</xdr:colOff>
      <xdr:row>12</xdr:row>
      <xdr:rowOff>38100</xdr:rowOff>
    </xdr:to>
    <xdr:sp macro="" textlink="">
      <xdr:nvSpPr>
        <xdr:cNvPr id="201" name="AutoShape 29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/>
      </xdr:nvSpPr>
      <xdr:spPr>
        <a:xfrm>
          <a:off x="6263640" y="1769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8</xdr:row>
      <xdr:rowOff>152400</xdr:rowOff>
    </xdr:from>
    <xdr:to>
      <xdr:col>32</xdr:col>
      <xdr:colOff>28575</xdr:colOff>
      <xdr:row>12</xdr:row>
      <xdr:rowOff>28575</xdr:rowOff>
    </xdr:to>
    <xdr:sp macro="" textlink="">
      <xdr:nvSpPr>
        <xdr:cNvPr id="202" name="AutoShape 30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/>
      </xdr:nvSpPr>
      <xdr:spPr>
        <a:xfrm>
          <a:off x="6880860" y="1769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18</xdr:row>
      <xdr:rowOff>152400</xdr:rowOff>
    </xdr:from>
    <xdr:to>
      <xdr:col>29</xdr:col>
      <xdr:colOff>76200</xdr:colOff>
      <xdr:row>22</xdr:row>
      <xdr:rowOff>38100</xdr:rowOff>
    </xdr:to>
    <xdr:sp macro="" textlink="">
      <xdr:nvSpPr>
        <xdr:cNvPr id="203" name="AutoShape 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/>
      </xdr:nvSpPr>
      <xdr:spPr>
        <a:xfrm>
          <a:off x="62636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18</xdr:row>
      <xdr:rowOff>152400</xdr:rowOff>
    </xdr:from>
    <xdr:to>
      <xdr:col>32</xdr:col>
      <xdr:colOff>28575</xdr:colOff>
      <xdr:row>22</xdr:row>
      <xdr:rowOff>28575</xdr:rowOff>
    </xdr:to>
    <xdr:sp macro="" textlink="">
      <xdr:nvSpPr>
        <xdr:cNvPr id="204" name="AutoShape 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/>
      </xdr:nvSpPr>
      <xdr:spPr>
        <a:xfrm>
          <a:off x="6880860" y="3293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18</xdr:row>
      <xdr:rowOff>152400</xdr:rowOff>
    </xdr:from>
    <xdr:to>
      <xdr:col>29</xdr:col>
      <xdr:colOff>76200</xdr:colOff>
      <xdr:row>22</xdr:row>
      <xdr:rowOff>38100</xdr:rowOff>
    </xdr:to>
    <xdr:sp macro="" textlink="">
      <xdr:nvSpPr>
        <xdr:cNvPr id="205" name="AutoShape 29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/>
      </xdr:nvSpPr>
      <xdr:spPr>
        <a:xfrm>
          <a:off x="6263640" y="3293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23</xdr:row>
      <xdr:rowOff>152400</xdr:rowOff>
    </xdr:from>
    <xdr:to>
      <xdr:col>29</xdr:col>
      <xdr:colOff>76200</xdr:colOff>
      <xdr:row>27</xdr:row>
      <xdr:rowOff>38100</xdr:rowOff>
    </xdr:to>
    <xdr:sp macro="" textlink="">
      <xdr:nvSpPr>
        <xdr:cNvPr id="206" name="AutoShape 9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/>
      </xdr:nvSpPr>
      <xdr:spPr>
        <a:xfrm>
          <a:off x="6263640" y="4055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23</xdr:row>
      <xdr:rowOff>152400</xdr:rowOff>
    </xdr:from>
    <xdr:to>
      <xdr:col>32</xdr:col>
      <xdr:colOff>28575</xdr:colOff>
      <xdr:row>27</xdr:row>
      <xdr:rowOff>28575</xdr:rowOff>
    </xdr:to>
    <xdr:sp macro="" textlink="">
      <xdr:nvSpPr>
        <xdr:cNvPr id="207" name="AutoShape 10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/>
      </xdr:nvSpPr>
      <xdr:spPr>
        <a:xfrm>
          <a:off x="6880860" y="4055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28</xdr:col>
      <xdr:colOff>205740</xdr:colOff>
      <xdr:row>23</xdr:row>
      <xdr:rowOff>152400</xdr:rowOff>
    </xdr:from>
    <xdr:to>
      <xdr:col>29</xdr:col>
      <xdr:colOff>76200</xdr:colOff>
      <xdr:row>27</xdr:row>
      <xdr:rowOff>38100</xdr:rowOff>
    </xdr:to>
    <xdr:sp macro="" textlink="">
      <xdr:nvSpPr>
        <xdr:cNvPr id="208" name="AutoShape 29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/>
      </xdr:nvSpPr>
      <xdr:spPr>
        <a:xfrm>
          <a:off x="6263640" y="4055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23</xdr:row>
      <xdr:rowOff>152400</xdr:rowOff>
    </xdr:from>
    <xdr:to>
      <xdr:col>32</xdr:col>
      <xdr:colOff>28575</xdr:colOff>
      <xdr:row>27</xdr:row>
      <xdr:rowOff>28575</xdr:rowOff>
    </xdr:to>
    <xdr:sp macro="" textlink="">
      <xdr:nvSpPr>
        <xdr:cNvPr id="209" name="AutoShape 30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/>
      </xdr:nvSpPr>
      <xdr:spPr>
        <a:xfrm>
          <a:off x="6880860" y="4055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28</xdr:row>
      <xdr:rowOff>137182</xdr:rowOff>
    </xdr:from>
    <xdr:to>
      <xdr:col>24</xdr:col>
      <xdr:colOff>43355</xdr:colOff>
      <xdr:row>31</xdr:row>
      <xdr:rowOff>152400</xdr:rowOff>
    </xdr:to>
    <xdr:sp macro="" textlink="">
      <xdr:nvSpPr>
        <xdr:cNvPr id="210" name="AutoShape 8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/>
      </xdr:nvSpPr>
      <xdr:spPr>
        <a:xfrm>
          <a:off x="5234940" y="4802505"/>
          <a:ext cx="43180" cy="4724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28</xdr:row>
      <xdr:rowOff>152400</xdr:rowOff>
    </xdr:from>
    <xdr:to>
      <xdr:col>27</xdr:col>
      <xdr:colOff>19050</xdr:colOff>
      <xdr:row>32</xdr:row>
      <xdr:rowOff>28575</xdr:rowOff>
    </xdr:to>
    <xdr:sp macro="" textlink="">
      <xdr:nvSpPr>
        <xdr:cNvPr id="211" name="AutoShape 30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/>
      </xdr:nvSpPr>
      <xdr:spPr>
        <a:xfrm>
          <a:off x="58521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205740</xdr:colOff>
      <xdr:row>28</xdr:row>
      <xdr:rowOff>152400</xdr:rowOff>
    </xdr:from>
    <xdr:to>
      <xdr:col>4</xdr:col>
      <xdr:colOff>76200</xdr:colOff>
      <xdr:row>32</xdr:row>
      <xdr:rowOff>28575</xdr:rowOff>
    </xdr:to>
    <xdr:sp macro="" textlink="">
      <xdr:nvSpPr>
        <xdr:cNvPr id="212" name="AutoShape 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/>
      </xdr:nvSpPr>
      <xdr:spPr>
        <a:xfrm>
          <a:off x="11201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205740</xdr:colOff>
      <xdr:row>28</xdr:row>
      <xdr:rowOff>152400</xdr:rowOff>
    </xdr:from>
    <xdr:to>
      <xdr:col>7</xdr:col>
      <xdr:colOff>19050</xdr:colOff>
      <xdr:row>32</xdr:row>
      <xdr:rowOff>28575</xdr:rowOff>
    </xdr:to>
    <xdr:sp macro="" textlink="">
      <xdr:nvSpPr>
        <xdr:cNvPr id="213" name="AutoShape 30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/>
      </xdr:nvSpPr>
      <xdr:spPr>
        <a:xfrm>
          <a:off x="17373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205740</xdr:colOff>
      <xdr:row>28</xdr:row>
      <xdr:rowOff>152400</xdr:rowOff>
    </xdr:from>
    <xdr:to>
      <xdr:col>9</xdr:col>
      <xdr:colOff>76200</xdr:colOff>
      <xdr:row>32</xdr:row>
      <xdr:rowOff>28575</xdr:rowOff>
    </xdr:to>
    <xdr:sp macro="" textlink="">
      <xdr:nvSpPr>
        <xdr:cNvPr id="214" name="AutoShape 8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/>
      </xdr:nvSpPr>
      <xdr:spPr>
        <a:xfrm>
          <a:off x="21488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205740</xdr:colOff>
      <xdr:row>28</xdr:row>
      <xdr:rowOff>152400</xdr:rowOff>
    </xdr:from>
    <xdr:to>
      <xdr:col>12</xdr:col>
      <xdr:colOff>19050</xdr:colOff>
      <xdr:row>32</xdr:row>
      <xdr:rowOff>28575</xdr:rowOff>
    </xdr:to>
    <xdr:sp macro="" textlink="">
      <xdr:nvSpPr>
        <xdr:cNvPr id="215" name="AutoShape 30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/>
      </xdr:nvSpPr>
      <xdr:spPr>
        <a:xfrm>
          <a:off x="2766060" y="4817745"/>
          <a:ext cx="19050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13</xdr:col>
      <xdr:colOff>205740</xdr:colOff>
      <xdr:row>28</xdr:row>
      <xdr:rowOff>152400</xdr:rowOff>
    </xdr:from>
    <xdr:to>
      <xdr:col>14</xdr:col>
      <xdr:colOff>76200</xdr:colOff>
      <xdr:row>32</xdr:row>
      <xdr:rowOff>28575</xdr:rowOff>
    </xdr:to>
    <xdr:sp macro="" textlink="">
      <xdr:nvSpPr>
        <xdr:cNvPr id="216" name="AutoShape 8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/>
      </xdr:nvSpPr>
      <xdr:spPr>
        <a:xfrm>
          <a:off x="31775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18</xdr:col>
      <xdr:colOff>205740</xdr:colOff>
      <xdr:row>28</xdr:row>
      <xdr:rowOff>152400</xdr:rowOff>
    </xdr:from>
    <xdr:to>
      <xdr:col>19</xdr:col>
      <xdr:colOff>76200</xdr:colOff>
      <xdr:row>32</xdr:row>
      <xdr:rowOff>28575</xdr:rowOff>
    </xdr:to>
    <xdr:sp macro="" textlink="">
      <xdr:nvSpPr>
        <xdr:cNvPr id="217" name="AutoShape 8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/>
      </xdr:nvSpPr>
      <xdr:spPr>
        <a:xfrm>
          <a:off x="4206240" y="4817745"/>
          <a:ext cx="76200" cy="485775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31</xdr:col>
      <xdr:colOff>205740</xdr:colOff>
      <xdr:row>3</xdr:row>
      <xdr:rowOff>152400</xdr:rowOff>
    </xdr:from>
    <xdr:to>
      <xdr:col>32</xdr:col>
      <xdr:colOff>28575</xdr:colOff>
      <xdr:row>7</xdr:row>
      <xdr:rowOff>28575</xdr:rowOff>
    </xdr:to>
    <xdr:sp macro="" textlink="">
      <xdr:nvSpPr>
        <xdr:cNvPr id="218" name="AutoShape 10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/>
      </xdr:nvSpPr>
      <xdr:spPr>
        <a:xfrm>
          <a:off x="68808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3</xdr:row>
      <xdr:rowOff>152400</xdr:rowOff>
    </xdr:from>
    <xdr:to>
      <xdr:col>24</xdr:col>
      <xdr:colOff>76200</xdr:colOff>
      <xdr:row>7</xdr:row>
      <xdr:rowOff>38100</xdr:rowOff>
    </xdr:to>
    <xdr:sp macro="" textlink="">
      <xdr:nvSpPr>
        <xdr:cNvPr id="219" name="AutoShape 9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3</xdr:row>
      <xdr:rowOff>152400</xdr:rowOff>
    </xdr:from>
    <xdr:to>
      <xdr:col>24</xdr:col>
      <xdr:colOff>76200</xdr:colOff>
      <xdr:row>7</xdr:row>
      <xdr:rowOff>38100</xdr:rowOff>
    </xdr:to>
    <xdr:sp macro="" textlink="">
      <xdr:nvSpPr>
        <xdr:cNvPr id="220" name="AutoShape 29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3</xdr:row>
      <xdr:rowOff>152400</xdr:rowOff>
    </xdr:from>
    <xdr:to>
      <xdr:col>24</xdr:col>
      <xdr:colOff>76200</xdr:colOff>
      <xdr:row>7</xdr:row>
      <xdr:rowOff>38100</xdr:rowOff>
    </xdr:to>
    <xdr:sp macro="" textlink="">
      <xdr:nvSpPr>
        <xdr:cNvPr id="221" name="AutoShape 9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23</xdr:col>
      <xdr:colOff>205740</xdr:colOff>
      <xdr:row>3</xdr:row>
      <xdr:rowOff>152400</xdr:rowOff>
    </xdr:from>
    <xdr:to>
      <xdr:col>24</xdr:col>
      <xdr:colOff>76200</xdr:colOff>
      <xdr:row>7</xdr:row>
      <xdr:rowOff>38100</xdr:rowOff>
    </xdr:to>
    <xdr:sp macro="" textlink="">
      <xdr:nvSpPr>
        <xdr:cNvPr id="222" name="AutoShape 29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/>
      </xdr:nvSpPr>
      <xdr:spPr>
        <a:xfrm>
          <a:off x="5234940" y="1007745"/>
          <a:ext cx="76200" cy="49530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3</xdr:row>
      <xdr:rowOff>152400</xdr:rowOff>
    </xdr:from>
    <xdr:to>
      <xdr:col>27</xdr:col>
      <xdr:colOff>28575</xdr:colOff>
      <xdr:row>7</xdr:row>
      <xdr:rowOff>28575</xdr:rowOff>
    </xdr:to>
    <xdr:sp macro="" textlink="">
      <xdr:nvSpPr>
        <xdr:cNvPr id="223" name="AutoShape 10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/>
      </xdr:nvSpPr>
      <xdr:spPr>
        <a:xfrm>
          <a:off x="58521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26</xdr:col>
      <xdr:colOff>205740</xdr:colOff>
      <xdr:row>3</xdr:row>
      <xdr:rowOff>152400</xdr:rowOff>
    </xdr:from>
    <xdr:to>
      <xdr:col>27</xdr:col>
      <xdr:colOff>28575</xdr:colOff>
      <xdr:row>7</xdr:row>
      <xdr:rowOff>28575</xdr:rowOff>
    </xdr:to>
    <xdr:sp macro="" textlink="">
      <xdr:nvSpPr>
        <xdr:cNvPr id="224" name="AutoShape 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/>
      </xdr:nvSpPr>
      <xdr:spPr>
        <a:xfrm>
          <a:off x="5852160" y="1007745"/>
          <a:ext cx="28575" cy="48577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Q45"/>
  <sheetViews>
    <sheetView tabSelected="1" topLeftCell="A24" workbookViewId="0">
      <selection activeCell="T8" sqref="T8"/>
    </sheetView>
  </sheetViews>
  <sheetFormatPr defaultColWidth="9" defaultRowHeight="18" x14ac:dyDescent="0.45"/>
  <cols>
    <col min="1" max="8" width="4.69921875" customWidth="1"/>
    <col min="9" max="9" width="2.5" customWidth="1"/>
    <col min="10" max="10" width="2.8984375" customWidth="1"/>
    <col min="11" max="18" width="4.69921875" customWidth="1"/>
  </cols>
  <sheetData>
    <row r="1" spans="2:17" ht="16.05" customHeight="1" x14ac:dyDescent="0.45">
      <c r="C1" s="155" t="s">
        <v>0</v>
      </c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41"/>
    </row>
    <row r="2" spans="2:17" ht="16.05" customHeight="1" x14ac:dyDescent="0.45">
      <c r="C2" s="158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60"/>
      <c r="P2" s="41"/>
    </row>
    <row r="3" spans="2:17" ht="16.05" customHeight="1" thickBot="1" x14ac:dyDescent="0.5">
      <c r="C3" s="161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3"/>
      <c r="P3" s="35"/>
    </row>
    <row r="4" spans="2:17" ht="16.05" customHeight="1" x14ac:dyDescent="0.45">
      <c r="E4" s="36"/>
      <c r="F4" s="36"/>
      <c r="G4" s="36"/>
      <c r="H4" s="36"/>
      <c r="I4" s="36"/>
      <c r="J4" s="36"/>
      <c r="K4" s="36"/>
      <c r="L4" s="36"/>
      <c r="M4" s="36"/>
    </row>
    <row r="5" spans="2:17" ht="16.05" customHeight="1" x14ac:dyDescent="0.45">
      <c r="B5" s="62"/>
      <c r="C5" s="62"/>
      <c r="D5" s="62"/>
      <c r="E5" s="36"/>
      <c r="F5" s="36"/>
      <c r="G5" s="36"/>
      <c r="H5" s="36"/>
      <c r="I5" s="36"/>
      <c r="J5" s="36"/>
    </row>
    <row r="6" spans="2:17" ht="16.05" customHeight="1" x14ac:dyDescent="0.45">
      <c r="B6" s="62"/>
      <c r="C6" s="62"/>
      <c r="D6" s="62"/>
      <c r="E6" s="36"/>
      <c r="F6" s="36"/>
      <c r="G6" s="36"/>
      <c r="H6" s="36"/>
      <c r="I6" s="36"/>
      <c r="J6" s="36"/>
    </row>
    <row r="7" spans="2:17" ht="16.05" customHeight="1" x14ac:dyDescent="0.45">
      <c r="B7" s="37"/>
      <c r="C7" s="61" t="s">
        <v>1</v>
      </c>
      <c r="D7" s="61"/>
      <c r="E7" s="61"/>
      <c r="F7" s="61"/>
      <c r="G7" s="38"/>
      <c r="H7" s="38"/>
      <c r="I7" s="36"/>
      <c r="L7" s="63" t="s">
        <v>2</v>
      </c>
      <c r="M7" s="63"/>
      <c r="N7" s="63"/>
      <c r="O7" s="63"/>
      <c r="P7" s="23"/>
    </row>
    <row r="8" spans="2:17" ht="16.05" customHeight="1" x14ac:dyDescent="0.45">
      <c r="B8" s="42"/>
      <c r="C8" s="42" t="s">
        <v>3</v>
      </c>
      <c r="D8" s="42"/>
      <c r="E8" s="42"/>
      <c r="F8" s="42"/>
      <c r="G8" s="42" t="s">
        <v>4</v>
      </c>
      <c r="H8" s="42"/>
      <c r="K8" s="46"/>
      <c r="L8" s="46" t="s">
        <v>3</v>
      </c>
      <c r="M8" s="46"/>
      <c r="N8" s="46"/>
      <c r="O8" s="46"/>
      <c r="P8" s="46" t="s">
        <v>4</v>
      </c>
      <c r="Q8" s="46"/>
    </row>
    <row r="9" spans="2:17" ht="16.05" customHeight="1" x14ac:dyDescent="0.45">
      <c r="B9" s="42"/>
      <c r="C9" s="42"/>
      <c r="D9" s="42"/>
      <c r="E9" s="42"/>
      <c r="F9" s="42"/>
      <c r="G9" s="42"/>
      <c r="H9" s="42"/>
      <c r="K9" s="46"/>
      <c r="L9" s="46"/>
      <c r="M9" s="46"/>
      <c r="N9" s="46"/>
      <c r="O9" s="46"/>
      <c r="P9" s="46"/>
      <c r="Q9" s="46"/>
    </row>
    <row r="10" spans="2:17" ht="16.05" customHeight="1" x14ac:dyDescent="0.45">
      <c r="B10" s="42">
        <v>1</v>
      </c>
      <c r="C10" s="42" t="s">
        <v>5</v>
      </c>
      <c r="D10" s="42"/>
      <c r="E10" s="42"/>
      <c r="F10" s="42"/>
      <c r="G10" s="42" t="s">
        <v>6</v>
      </c>
      <c r="H10" s="42"/>
      <c r="K10" s="46">
        <v>1</v>
      </c>
      <c r="L10" s="46" t="s">
        <v>7</v>
      </c>
      <c r="M10" s="46"/>
      <c r="N10" s="46"/>
      <c r="O10" s="46"/>
      <c r="P10" s="46" t="s">
        <v>8</v>
      </c>
      <c r="Q10" s="46"/>
    </row>
    <row r="11" spans="2:17" ht="16.05" customHeight="1" x14ac:dyDescent="0.45">
      <c r="B11" s="42"/>
      <c r="C11" s="42"/>
      <c r="D11" s="42"/>
      <c r="E11" s="42"/>
      <c r="F11" s="42"/>
      <c r="G11" s="42"/>
      <c r="H11" s="42"/>
      <c r="K11" s="46"/>
      <c r="L11" s="46"/>
      <c r="M11" s="46"/>
      <c r="N11" s="46"/>
      <c r="O11" s="46"/>
      <c r="P11" s="46"/>
      <c r="Q11" s="46"/>
    </row>
    <row r="12" spans="2:17" ht="16.05" customHeight="1" x14ac:dyDescent="0.45">
      <c r="B12" s="42">
        <v>2</v>
      </c>
      <c r="C12" s="42" t="s">
        <v>9</v>
      </c>
      <c r="D12" s="42"/>
      <c r="E12" s="42"/>
      <c r="F12" s="42"/>
      <c r="G12" s="42" t="s">
        <v>10</v>
      </c>
      <c r="H12" s="42"/>
    </row>
    <row r="13" spans="2:17" ht="16.05" customHeight="1" x14ac:dyDescent="0.45">
      <c r="B13" s="42"/>
      <c r="C13" s="42"/>
      <c r="D13" s="42"/>
      <c r="E13" s="42"/>
      <c r="F13" s="42"/>
      <c r="G13" s="42"/>
      <c r="H13" s="42"/>
    </row>
    <row r="14" spans="2:17" ht="16.05" customHeight="1" x14ac:dyDescent="0.45">
      <c r="B14" s="42">
        <v>3</v>
      </c>
      <c r="C14" s="42" t="s">
        <v>11</v>
      </c>
      <c r="D14" s="42"/>
      <c r="E14" s="42"/>
      <c r="F14" s="42"/>
      <c r="G14" s="43" t="s">
        <v>12</v>
      </c>
      <c r="H14" s="42"/>
      <c r="J14" s="47"/>
    </row>
    <row r="15" spans="2:17" ht="16.05" customHeight="1" x14ac:dyDescent="0.45">
      <c r="B15" s="42"/>
      <c r="C15" s="42"/>
      <c r="D15" s="42"/>
      <c r="E15" s="42"/>
      <c r="F15" s="42"/>
      <c r="G15" s="42"/>
      <c r="H15" s="42"/>
      <c r="J15" s="47"/>
    </row>
    <row r="16" spans="2:17" ht="16.05" customHeight="1" x14ac:dyDescent="0.45">
      <c r="B16" s="42">
        <v>4</v>
      </c>
      <c r="C16" s="42" t="s">
        <v>13</v>
      </c>
      <c r="D16" s="42"/>
      <c r="E16" s="42"/>
      <c r="F16" s="42"/>
      <c r="G16" s="42" t="s">
        <v>14</v>
      </c>
      <c r="H16" s="42"/>
      <c r="J16" s="47"/>
      <c r="L16" s="47" t="s">
        <v>15</v>
      </c>
      <c r="M16" s="47"/>
      <c r="N16" s="47"/>
      <c r="O16" s="47"/>
    </row>
    <row r="17" spans="2:17" ht="16.05" customHeight="1" x14ac:dyDescent="0.45">
      <c r="B17" s="42"/>
      <c r="C17" s="42"/>
      <c r="D17" s="42"/>
      <c r="E17" s="42"/>
      <c r="F17" s="42"/>
      <c r="G17" s="42"/>
      <c r="H17" s="42"/>
      <c r="J17" s="47"/>
      <c r="L17" s="47"/>
      <c r="M17" s="47"/>
      <c r="N17" s="47"/>
      <c r="O17" s="47"/>
    </row>
    <row r="18" spans="2:17" ht="16.05" customHeight="1" x14ac:dyDescent="0.45">
      <c r="B18" s="42">
        <v>5</v>
      </c>
      <c r="C18" s="42" t="s">
        <v>16</v>
      </c>
      <c r="D18" s="42"/>
      <c r="E18" s="42"/>
      <c r="F18" s="42"/>
      <c r="G18" s="42"/>
      <c r="H18" s="42"/>
      <c r="K18" s="46"/>
      <c r="L18" s="46" t="s">
        <v>3</v>
      </c>
      <c r="M18" s="46"/>
      <c r="N18" s="46"/>
      <c r="O18" s="46"/>
      <c r="P18" s="46" t="s">
        <v>4</v>
      </c>
      <c r="Q18" s="46"/>
    </row>
    <row r="19" spans="2:17" ht="16.05" customHeight="1" x14ac:dyDescent="0.45">
      <c r="B19" s="42"/>
      <c r="C19" s="42"/>
      <c r="D19" s="42"/>
      <c r="E19" s="42"/>
      <c r="F19" s="42"/>
      <c r="G19" s="42"/>
      <c r="H19" s="42"/>
      <c r="K19" s="46"/>
      <c r="L19" s="46"/>
      <c r="M19" s="46"/>
      <c r="N19" s="46"/>
      <c r="O19" s="46"/>
      <c r="P19" s="46"/>
      <c r="Q19" s="46"/>
    </row>
    <row r="20" spans="2:17" ht="16.05" customHeight="1" x14ac:dyDescent="0.45">
      <c r="B20" s="42">
        <v>6</v>
      </c>
      <c r="C20" s="42" t="s">
        <v>17</v>
      </c>
      <c r="D20" s="42"/>
      <c r="E20" s="42"/>
      <c r="F20" s="42"/>
      <c r="G20" s="42" t="s">
        <v>18</v>
      </c>
      <c r="H20" s="42"/>
      <c r="K20" s="46">
        <v>1</v>
      </c>
      <c r="L20" s="46" t="s">
        <v>19</v>
      </c>
      <c r="M20" s="46"/>
      <c r="N20" s="46"/>
      <c r="O20" s="46"/>
      <c r="P20" s="46" t="s">
        <v>18</v>
      </c>
      <c r="Q20" s="46"/>
    </row>
    <row r="21" spans="2:17" ht="16.05" customHeight="1" x14ac:dyDescent="0.45">
      <c r="B21" s="42"/>
      <c r="C21" s="42"/>
      <c r="D21" s="42"/>
      <c r="E21" s="42"/>
      <c r="F21" s="42"/>
      <c r="G21" s="42"/>
      <c r="H21" s="42"/>
      <c r="K21" s="46"/>
      <c r="L21" s="46"/>
      <c r="M21" s="46"/>
      <c r="N21" s="46"/>
      <c r="O21" s="46"/>
      <c r="P21" s="46"/>
      <c r="Q21" s="46"/>
    </row>
    <row r="22" spans="2:17" ht="16.05" customHeight="1" x14ac:dyDescent="0.45">
      <c r="B22" s="42">
        <v>7</v>
      </c>
      <c r="C22" s="42"/>
      <c r="D22" s="42"/>
      <c r="E22" s="42"/>
      <c r="F22" s="42"/>
      <c r="G22" s="42"/>
      <c r="H22" s="42"/>
      <c r="K22" s="46">
        <v>2</v>
      </c>
      <c r="L22" s="46" t="s">
        <v>20</v>
      </c>
      <c r="M22" s="46"/>
      <c r="N22" s="46"/>
      <c r="O22" s="46"/>
      <c r="P22" s="46" t="s">
        <v>21</v>
      </c>
      <c r="Q22" s="46"/>
    </row>
    <row r="23" spans="2:17" ht="16.05" customHeight="1" x14ac:dyDescent="0.45">
      <c r="B23" s="42"/>
      <c r="C23" s="42"/>
      <c r="D23" s="42"/>
      <c r="E23" s="42"/>
      <c r="F23" s="42"/>
      <c r="G23" s="42"/>
      <c r="H23" s="42"/>
      <c r="I23" s="36"/>
      <c r="K23" s="46"/>
      <c r="L23" s="46"/>
      <c r="M23" s="46"/>
      <c r="N23" s="46"/>
      <c r="O23" s="46"/>
      <c r="P23" s="46"/>
      <c r="Q23" s="46"/>
    </row>
    <row r="24" spans="2:17" ht="16.05" customHeight="1" x14ac:dyDescent="0.45">
      <c r="K24" s="46">
        <v>3</v>
      </c>
      <c r="L24" s="46" t="s">
        <v>22</v>
      </c>
      <c r="M24" s="46"/>
      <c r="N24" s="46"/>
      <c r="O24" s="46"/>
      <c r="P24" s="46" t="s">
        <v>23</v>
      </c>
      <c r="Q24" s="46"/>
    </row>
    <row r="25" spans="2:17" ht="16.05" customHeight="1" x14ac:dyDescent="0.45">
      <c r="K25" s="46"/>
      <c r="L25" s="46"/>
      <c r="M25" s="46"/>
      <c r="N25" s="46"/>
      <c r="O25" s="46"/>
      <c r="P25" s="46"/>
      <c r="Q25" s="46"/>
    </row>
    <row r="26" spans="2:17" ht="16.05" customHeight="1" x14ac:dyDescent="0.45">
      <c r="K26" s="46">
        <v>4</v>
      </c>
      <c r="L26" s="46" t="s">
        <v>24</v>
      </c>
      <c r="M26" s="46"/>
      <c r="N26" s="46"/>
      <c r="O26" s="46"/>
      <c r="P26" s="46" t="s">
        <v>25</v>
      </c>
      <c r="Q26" s="46"/>
    </row>
    <row r="27" spans="2:17" ht="16.05" customHeight="1" x14ac:dyDescent="0.45">
      <c r="K27" s="46"/>
      <c r="L27" s="46"/>
      <c r="M27" s="46"/>
      <c r="N27" s="46"/>
      <c r="O27" s="46"/>
      <c r="P27" s="46"/>
      <c r="Q27" s="46"/>
    </row>
    <row r="28" spans="2:17" ht="16.05" customHeight="1" x14ac:dyDescent="0.45">
      <c r="B28" s="39"/>
      <c r="K28" s="46">
        <v>5</v>
      </c>
      <c r="L28" s="46" t="s">
        <v>26</v>
      </c>
      <c r="M28" s="46"/>
      <c r="N28" s="46"/>
      <c r="O28" s="46"/>
      <c r="P28" s="46" t="s">
        <v>18</v>
      </c>
      <c r="Q28" s="46"/>
    </row>
    <row r="29" spans="2:17" ht="16.05" customHeight="1" x14ac:dyDescent="0.45">
      <c r="K29" s="46"/>
      <c r="L29" s="46"/>
      <c r="M29" s="46"/>
      <c r="N29" s="46"/>
      <c r="O29" s="46"/>
      <c r="P29" s="46"/>
      <c r="Q29" s="46"/>
    </row>
    <row r="30" spans="2:17" ht="16.05" customHeight="1" x14ac:dyDescent="0.45">
      <c r="K30" s="46"/>
      <c r="L30" s="46"/>
      <c r="M30" s="46"/>
      <c r="N30" s="46"/>
      <c r="O30" s="46"/>
      <c r="P30" s="46"/>
      <c r="Q30" s="46"/>
    </row>
    <row r="31" spans="2:17" ht="16.05" customHeight="1" x14ac:dyDescent="0.45">
      <c r="C31" s="60" t="s">
        <v>27</v>
      </c>
      <c r="D31" s="60"/>
      <c r="E31" s="60"/>
      <c r="F31" s="60"/>
      <c r="G31" s="38"/>
      <c r="K31" s="46"/>
      <c r="L31" s="46"/>
      <c r="M31" s="46"/>
      <c r="N31" s="46"/>
      <c r="O31" s="46"/>
      <c r="P31" s="46"/>
      <c r="Q31" s="46"/>
    </row>
    <row r="32" spans="2:17" ht="16.05" customHeight="1" x14ac:dyDescent="0.45">
      <c r="B32" s="40"/>
      <c r="C32" s="61"/>
      <c r="D32" s="61"/>
      <c r="E32" s="61"/>
      <c r="F32" s="61"/>
      <c r="G32" s="38"/>
    </row>
    <row r="33" spans="2:17" ht="16.05" customHeight="1" x14ac:dyDescent="0.45">
      <c r="B33" s="44"/>
      <c r="C33" s="48" t="s">
        <v>3</v>
      </c>
      <c r="D33" s="58"/>
      <c r="E33" s="58"/>
      <c r="F33" s="49"/>
      <c r="G33" s="48" t="s">
        <v>4</v>
      </c>
      <c r="H33" s="49"/>
    </row>
    <row r="34" spans="2:17" ht="16.05" customHeight="1" x14ac:dyDescent="0.45">
      <c r="B34" s="45"/>
      <c r="C34" s="50"/>
      <c r="D34" s="59"/>
      <c r="E34" s="59"/>
      <c r="F34" s="51"/>
      <c r="G34" s="50"/>
      <c r="H34" s="51"/>
    </row>
    <row r="35" spans="2:17" ht="16.05" customHeight="1" x14ac:dyDescent="0.45">
      <c r="B35" s="44">
        <v>1</v>
      </c>
      <c r="C35" s="48" t="s">
        <v>28</v>
      </c>
      <c r="D35" s="58"/>
      <c r="E35" s="58"/>
      <c r="F35" s="49"/>
      <c r="G35" s="48" t="s">
        <v>29</v>
      </c>
      <c r="H35" s="49"/>
      <c r="L35" s="60" t="s">
        <v>30</v>
      </c>
      <c r="M35" s="60"/>
      <c r="N35" s="60"/>
      <c r="O35" s="60"/>
    </row>
    <row r="36" spans="2:17" ht="16.05" customHeight="1" x14ac:dyDescent="0.45">
      <c r="B36" s="45"/>
      <c r="C36" s="50"/>
      <c r="D36" s="59"/>
      <c r="E36" s="59"/>
      <c r="F36" s="51"/>
      <c r="G36" s="50"/>
      <c r="H36" s="51"/>
      <c r="K36" s="37"/>
      <c r="L36" s="61"/>
      <c r="M36" s="61"/>
      <c r="N36" s="61"/>
      <c r="O36" s="61"/>
      <c r="P36" s="38"/>
      <c r="Q36" s="38"/>
    </row>
    <row r="37" spans="2:17" ht="16.05" customHeight="1" x14ac:dyDescent="0.45">
      <c r="B37" s="44">
        <v>2</v>
      </c>
      <c r="C37" s="48" t="s">
        <v>24</v>
      </c>
      <c r="D37" s="58"/>
      <c r="E37" s="58"/>
      <c r="F37" s="49"/>
      <c r="G37" s="48" t="s">
        <v>18</v>
      </c>
      <c r="H37" s="49"/>
      <c r="K37" s="44"/>
      <c r="L37" s="48" t="s">
        <v>3</v>
      </c>
      <c r="M37" s="58"/>
      <c r="N37" s="58"/>
      <c r="O37" s="49"/>
      <c r="P37" s="48" t="s">
        <v>4</v>
      </c>
      <c r="Q37" s="49"/>
    </row>
    <row r="38" spans="2:17" ht="16.05" customHeight="1" x14ac:dyDescent="0.45">
      <c r="B38" s="45"/>
      <c r="C38" s="50"/>
      <c r="D38" s="59"/>
      <c r="E38" s="59"/>
      <c r="F38" s="51"/>
      <c r="G38" s="50"/>
      <c r="H38" s="51"/>
      <c r="K38" s="45"/>
      <c r="L38" s="50"/>
      <c r="M38" s="59"/>
      <c r="N38" s="59"/>
      <c r="O38" s="51"/>
      <c r="P38" s="50"/>
      <c r="Q38" s="51"/>
    </row>
    <row r="39" spans="2:17" ht="16.05" customHeight="1" x14ac:dyDescent="0.45">
      <c r="B39" s="42">
        <v>3</v>
      </c>
      <c r="C39" s="42" t="s">
        <v>31</v>
      </c>
      <c r="D39" s="42"/>
      <c r="E39" s="42"/>
      <c r="F39" s="42"/>
      <c r="G39" s="42" t="s">
        <v>32</v>
      </c>
      <c r="H39" s="42"/>
      <c r="K39" s="44">
        <v>1</v>
      </c>
      <c r="L39" s="48" t="s">
        <v>33</v>
      </c>
      <c r="M39" s="58"/>
      <c r="N39" s="58"/>
      <c r="O39" s="49"/>
      <c r="P39" s="48" t="s">
        <v>34</v>
      </c>
      <c r="Q39" s="49"/>
    </row>
    <row r="40" spans="2:17" ht="16.05" customHeight="1" x14ac:dyDescent="0.45">
      <c r="B40" s="42"/>
      <c r="C40" s="42"/>
      <c r="D40" s="42"/>
      <c r="E40" s="42"/>
      <c r="F40" s="42"/>
      <c r="G40" s="42"/>
      <c r="H40" s="42"/>
      <c r="K40" s="45"/>
      <c r="L40" s="50"/>
      <c r="M40" s="59"/>
      <c r="N40" s="59"/>
      <c r="O40" s="51"/>
      <c r="P40" s="50"/>
      <c r="Q40" s="51"/>
    </row>
    <row r="41" spans="2:17" ht="16.05" customHeight="1" x14ac:dyDescent="0.45">
      <c r="B41" s="42">
        <v>4</v>
      </c>
      <c r="C41" s="42" t="s">
        <v>16</v>
      </c>
      <c r="D41" s="42"/>
      <c r="E41" s="42"/>
      <c r="F41" s="42"/>
      <c r="G41" s="42"/>
      <c r="H41" s="42"/>
      <c r="K41" s="44">
        <v>2</v>
      </c>
      <c r="L41" s="52"/>
      <c r="M41" s="53"/>
      <c r="N41" s="53"/>
      <c r="O41" s="54"/>
      <c r="P41" s="52"/>
      <c r="Q41" s="54"/>
    </row>
    <row r="42" spans="2:17" ht="16.05" customHeight="1" x14ac:dyDescent="0.45">
      <c r="B42" s="42"/>
      <c r="C42" s="42"/>
      <c r="D42" s="42"/>
      <c r="E42" s="42"/>
      <c r="F42" s="42"/>
      <c r="G42" s="42"/>
      <c r="H42" s="42"/>
      <c r="K42" s="45"/>
      <c r="L42" s="55"/>
      <c r="M42" s="56"/>
      <c r="N42" s="56"/>
      <c r="O42" s="57"/>
      <c r="P42" s="55"/>
      <c r="Q42" s="57"/>
    </row>
    <row r="43" spans="2:17" ht="16.05" customHeight="1" x14ac:dyDescent="0.45">
      <c r="B43" s="42">
        <v>5</v>
      </c>
      <c r="C43" s="42"/>
      <c r="D43" s="42"/>
      <c r="E43" s="42"/>
      <c r="F43" s="42"/>
      <c r="G43" s="42"/>
      <c r="H43" s="42"/>
      <c r="K43" s="44">
        <v>3</v>
      </c>
      <c r="L43" s="48"/>
      <c r="M43" s="58"/>
      <c r="N43" s="58"/>
      <c r="O43" s="49"/>
      <c r="P43" s="48"/>
      <c r="Q43" s="49"/>
    </row>
    <row r="44" spans="2:17" ht="16.05" customHeight="1" x14ac:dyDescent="0.45">
      <c r="B44" s="42"/>
      <c r="C44" s="42"/>
      <c r="D44" s="42"/>
      <c r="E44" s="42"/>
      <c r="F44" s="42"/>
      <c r="G44" s="42"/>
      <c r="H44" s="42"/>
      <c r="K44" s="45"/>
      <c r="L44" s="50"/>
      <c r="M44" s="59"/>
      <c r="N44" s="59"/>
      <c r="O44" s="51"/>
      <c r="P44" s="50"/>
      <c r="Q44" s="51"/>
    </row>
    <row r="45" spans="2:17" ht="16.05" customHeight="1" x14ac:dyDescent="0.45"/>
  </sheetData>
  <mergeCells count="90">
    <mergeCell ref="C1:O3"/>
    <mergeCell ref="B5:D6"/>
    <mergeCell ref="C8:F9"/>
    <mergeCell ref="G8:H9"/>
    <mergeCell ref="L8:O9"/>
    <mergeCell ref="C7:F7"/>
    <mergeCell ref="L7:O7"/>
    <mergeCell ref="B8:B9"/>
    <mergeCell ref="P8:Q9"/>
    <mergeCell ref="C10:F11"/>
    <mergeCell ref="G10:H11"/>
    <mergeCell ref="L10:O11"/>
    <mergeCell ref="P10:Q11"/>
    <mergeCell ref="K8:K9"/>
    <mergeCell ref="K10:K11"/>
    <mergeCell ref="P18:Q19"/>
    <mergeCell ref="C16:F17"/>
    <mergeCell ref="G16:H17"/>
    <mergeCell ref="L16:O17"/>
    <mergeCell ref="C18:F19"/>
    <mergeCell ref="G18:H19"/>
    <mergeCell ref="L18:O19"/>
    <mergeCell ref="P22:Q23"/>
    <mergeCell ref="C20:F21"/>
    <mergeCell ref="G20:H21"/>
    <mergeCell ref="L20:O21"/>
    <mergeCell ref="P20:Q21"/>
    <mergeCell ref="C22:F23"/>
    <mergeCell ref="G22:H23"/>
    <mergeCell ref="L22:O23"/>
    <mergeCell ref="K20:K21"/>
    <mergeCell ref="K22:K23"/>
    <mergeCell ref="L28:O29"/>
    <mergeCell ref="P28:Q29"/>
    <mergeCell ref="L30:O31"/>
    <mergeCell ref="P30:Q31"/>
    <mergeCell ref="L24:O25"/>
    <mergeCell ref="P24:Q25"/>
    <mergeCell ref="L26:O27"/>
    <mergeCell ref="P26:Q27"/>
    <mergeCell ref="L35:O36"/>
    <mergeCell ref="C37:F38"/>
    <mergeCell ref="G37:H38"/>
    <mergeCell ref="L37:O38"/>
    <mergeCell ref="C31:F32"/>
    <mergeCell ref="C33:F34"/>
    <mergeCell ref="G33:H34"/>
    <mergeCell ref="C35:F36"/>
    <mergeCell ref="G35:H36"/>
    <mergeCell ref="K30:K31"/>
    <mergeCell ref="P37:Q38"/>
    <mergeCell ref="C39:F40"/>
    <mergeCell ref="G39:H40"/>
    <mergeCell ref="L39:O40"/>
    <mergeCell ref="P39:Q40"/>
    <mergeCell ref="K37:K38"/>
    <mergeCell ref="K39:K40"/>
    <mergeCell ref="P43:Q44"/>
    <mergeCell ref="C41:F42"/>
    <mergeCell ref="G41:H42"/>
    <mergeCell ref="L41:O42"/>
    <mergeCell ref="P41:Q42"/>
    <mergeCell ref="C43:F44"/>
    <mergeCell ref="G43:H44"/>
    <mergeCell ref="L43:O44"/>
    <mergeCell ref="K41:K42"/>
    <mergeCell ref="K43:K44"/>
    <mergeCell ref="K24:K25"/>
    <mergeCell ref="K26:K27"/>
    <mergeCell ref="K28:K29"/>
    <mergeCell ref="J14:J15"/>
    <mergeCell ref="J16:J17"/>
    <mergeCell ref="K18:K19"/>
    <mergeCell ref="B35:B36"/>
    <mergeCell ref="B37:B38"/>
    <mergeCell ref="B39:B40"/>
    <mergeCell ref="B41:B42"/>
    <mergeCell ref="B43:B44"/>
    <mergeCell ref="B16:B17"/>
    <mergeCell ref="B18:B19"/>
    <mergeCell ref="B20:B21"/>
    <mergeCell ref="B22:B23"/>
    <mergeCell ref="B33:B34"/>
    <mergeCell ref="B10:B11"/>
    <mergeCell ref="B12:B13"/>
    <mergeCell ref="C12:F13"/>
    <mergeCell ref="G12:H13"/>
    <mergeCell ref="B14:B15"/>
    <mergeCell ref="C14:F15"/>
    <mergeCell ref="G14:H15"/>
  </mergeCells>
  <phoneticPr fontId="17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AW31"/>
  <sheetViews>
    <sheetView topLeftCell="A3" workbookViewId="0">
      <selection activeCell="AY11" sqref="AY11"/>
    </sheetView>
  </sheetViews>
  <sheetFormatPr defaultColWidth="8.09765625" defaultRowHeight="18" x14ac:dyDescent="0.45"/>
  <cols>
    <col min="1" max="2" width="6.8984375" customWidth="1"/>
    <col min="3" max="3" width="0.59765625" customWidth="1"/>
    <col min="4" max="28" width="2.8984375" customWidth="1"/>
    <col min="29" max="29" width="3" customWidth="1"/>
    <col min="30" max="30" width="0.5" customWidth="1"/>
    <col min="31" max="31" width="3.796875" customWidth="1"/>
    <col min="32" max="32" width="2.69921875" customWidth="1"/>
    <col min="33" max="33" width="0.69921875" customWidth="1"/>
    <col min="34" max="34" width="8" customWidth="1"/>
    <col min="35" max="35" width="2.5" customWidth="1"/>
    <col min="36" max="36" width="5.19921875" customWidth="1"/>
    <col min="37" max="37" width="5.796875" customWidth="1"/>
    <col min="38" max="38" width="9.59765625" customWidth="1"/>
    <col min="39" max="49" width="8.09765625" hidden="1" customWidth="1"/>
  </cols>
  <sheetData>
    <row r="1" spans="1:49" s="1" customFormat="1" ht="28.2" x14ac:dyDescent="0.45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32"/>
      <c r="AM1" s="32"/>
    </row>
    <row r="2" spans="1:49" s="1" customFormat="1" ht="14.4" x14ac:dyDescent="0.45">
      <c r="A2" s="12"/>
      <c r="B2" s="14"/>
      <c r="C2" s="12"/>
      <c r="D2" s="27"/>
      <c r="E2" s="27"/>
      <c r="F2" s="27"/>
      <c r="G2" s="27"/>
      <c r="H2" s="27"/>
      <c r="I2" s="5"/>
      <c r="J2" s="5"/>
      <c r="K2" s="5"/>
      <c r="L2" s="5"/>
      <c r="M2" s="5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14"/>
      <c r="AI2" s="14"/>
      <c r="AJ2" s="12"/>
      <c r="AK2" s="12"/>
      <c r="AL2" s="25"/>
    </row>
    <row r="3" spans="1:49" s="1" customFormat="1" ht="24" customHeight="1" x14ac:dyDescent="0.45">
      <c r="A3" s="65" t="s">
        <v>36</v>
      </c>
      <c r="B3" s="66"/>
      <c r="C3" s="67"/>
      <c r="D3" s="68" t="str">
        <f>A4</f>
        <v>スリーリバー</v>
      </c>
      <c r="E3" s="69"/>
      <c r="F3" s="69"/>
      <c r="G3" s="69"/>
      <c r="H3" s="70"/>
      <c r="I3" s="68" t="str">
        <f>A9</f>
        <v>斐川だんだん</v>
      </c>
      <c r="J3" s="69"/>
      <c r="K3" s="69"/>
      <c r="L3" s="69"/>
      <c r="M3" s="70"/>
      <c r="N3" s="68" t="str">
        <f>A14</f>
        <v>しんこうSVC</v>
      </c>
      <c r="O3" s="69"/>
      <c r="P3" s="69"/>
      <c r="Q3" s="69"/>
      <c r="R3" s="70"/>
      <c r="S3" s="68" t="str">
        <f>A19</f>
        <v>江津ドルフィンズ</v>
      </c>
      <c r="T3" s="69"/>
      <c r="U3" s="69"/>
      <c r="V3" s="69"/>
      <c r="W3" s="70"/>
      <c r="X3" s="68" t="str">
        <f>A24</f>
        <v>松江カラコロ</v>
      </c>
      <c r="Y3" s="69"/>
      <c r="Z3" s="69"/>
      <c r="AA3" s="69"/>
      <c r="AB3" s="70"/>
      <c r="AC3" s="68" t="s">
        <v>37</v>
      </c>
      <c r="AD3" s="69"/>
      <c r="AE3" s="69"/>
      <c r="AF3" s="69"/>
      <c r="AG3" s="70"/>
      <c r="AH3" s="13" t="s">
        <v>38</v>
      </c>
      <c r="AI3" s="71" t="s">
        <v>39</v>
      </c>
      <c r="AJ3" s="72"/>
      <c r="AK3" s="22" t="s">
        <v>40</v>
      </c>
      <c r="AL3" s="25"/>
    </row>
    <row r="4" spans="1:49" s="1" customFormat="1" ht="14.25" customHeight="1" x14ac:dyDescent="0.45">
      <c r="A4" s="122" t="s">
        <v>31</v>
      </c>
      <c r="B4" s="123"/>
      <c r="C4" s="124"/>
      <c r="D4" s="101"/>
      <c r="E4" s="102"/>
      <c r="F4" s="102"/>
      <c r="G4" s="102"/>
      <c r="H4" s="103"/>
      <c r="I4" s="2"/>
      <c r="J4" s="3"/>
      <c r="K4" s="3" t="str">
        <f>IF(I6=2,"○",IF(M6=2,"●",""))</f>
        <v>●</v>
      </c>
      <c r="L4" s="3"/>
      <c r="M4" s="8"/>
      <c r="N4" s="2"/>
      <c r="O4" s="3"/>
      <c r="P4" s="3" t="str">
        <f>IF(N6=2,"○",IF(R6=2,"●",""))</f>
        <v>●</v>
      </c>
      <c r="Q4" s="3"/>
      <c r="R4" s="8"/>
      <c r="S4" s="2"/>
      <c r="T4" s="3"/>
      <c r="U4" s="3" t="str">
        <f>IF(S6=2,"○",IF(W6=2,"●",""))</f>
        <v>●</v>
      </c>
      <c r="V4" s="3"/>
      <c r="W4" s="8"/>
      <c r="X4" s="2"/>
      <c r="Y4" s="3"/>
      <c r="Z4" s="3" t="str">
        <f>IF(X6=2,"○",IF(AB6=2,"●",""))</f>
        <v>●</v>
      </c>
      <c r="AA4" s="3"/>
      <c r="AB4" s="8"/>
      <c r="AC4" s="86">
        <f>IF(I6=2,1,0)+IF(N6=2,1,0)+IF(S6=2,1,0)+IF(X6=2,1,0)</f>
        <v>0</v>
      </c>
      <c r="AD4" s="77"/>
      <c r="AE4" s="77" t="s">
        <v>41</v>
      </c>
      <c r="AF4" s="77">
        <f>IF(M6=2,1,0)+IF(R6=2,1,0)+IF(W6=2,1,0)+IF(AB6=2,1,0)</f>
        <v>4</v>
      </c>
      <c r="AG4" s="110"/>
      <c r="AH4" s="80">
        <f>IF((M6+R6+W6+AB6)=0,10,(I6+N6+S6+X6)/(M6+R6+W6+AB6))</f>
        <v>0.125</v>
      </c>
      <c r="AI4" s="89">
        <f>(J5+J6+J7+O5+O6+O7+T5+T6+T7+Y5+Y6+Y7)/(L5+L6+L7+Q5+Q6+Q7+V5+V6+V7+AA5+AA6+AA7)</f>
        <v>0.61654135338345861</v>
      </c>
      <c r="AJ4" s="90"/>
      <c r="AK4" s="83">
        <v>5</v>
      </c>
      <c r="AL4" s="25"/>
    </row>
    <row r="5" spans="1:49" s="1" customFormat="1" ht="14.25" customHeight="1" x14ac:dyDescent="0.45">
      <c r="A5" s="95"/>
      <c r="B5" s="96"/>
      <c r="C5" s="97"/>
      <c r="D5" s="104"/>
      <c r="E5" s="105"/>
      <c r="F5" s="105"/>
      <c r="G5" s="105"/>
      <c r="H5" s="106"/>
      <c r="I5" s="4"/>
      <c r="J5" s="9">
        <v>6</v>
      </c>
      <c r="K5" s="5" t="s">
        <v>42</v>
      </c>
      <c r="L5" s="9">
        <v>15</v>
      </c>
      <c r="M5" s="10"/>
      <c r="N5" s="4"/>
      <c r="O5" s="9">
        <v>9</v>
      </c>
      <c r="P5" s="5" t="s">
        <v>42</v>
      </c>
      <c r="Q5" s="9">
        <v>15</v>
      </c>
      <c r="R5" s="10"/>
      <c r="S5" s="4"/>
      <c r="T5" s="9">
        <v>13</v>
      </c>
      <c r="U5" s="5" t="s">
        <v>42</v>
      </c>
      <c r="V5" s="9">
        <v>15</v>
      </c>
      <c r="W5" s="10"/>
      <c r="X5" s="4"/>
      <c r="Y5" s="9">
        <v>8</v>
      </c>
      <c r="Z5" s="5" t="s">
        <v>42</v>
      </c>
      <c r="AA5" s="9">
        <v>15</v>
      </c>
      <c r="AB5" s="10"/>
      <c r="AC5" s="87"/>
      <c r="AD5" s="78"/>
      <c r="AE5" s="78"/>
      <c r="AF5" s="78"/>
      <c r="AG5" s="111"/>
      <c r="AH5" s="81"/>
      <c r="AI5" s="91"/>
      <c r="AJ5" s="92"/>
      <c r="AK5" s="84"/>
      <c r="AL5" s="25"/>
    </row>
    <row r="6" spans="1:49" s="1" customFormat="1" ht="14.25" customHeight="1" x14ac:dyDescent="0.45">
      <c r="A6" s="95"/>
      <c r="B6" s="96"/>
      <c r="C6" s="97"/>
      <c r="D6" s="104"/>
      <c r="E6" s="105"/>
      <c r="F6" s="105"/>
      <c r="G6" s="105"/>
      <c r="H6" s="106"/>
      <c r="I6" s="4">
        <f>IF(J5&gt;L5,1)+IF(J6&gt;L6,1)+IF(J7&gt;L7,1)</f>
        <v>0</v>
      </c>
      <c r="J6" s="9">
        <v>7</v>
      </c>
      <c r="K6" s="5" t="s">
        <v>42</v>
      </c>
      <c r="L6" s="9">
        <v>15</v>
      </c>
      <c r="M6" s="10">
        <f>IF(L5&gt;J5,1)+IF(L6&gt;J6,1)+IF(L7&gt;J7,1)</f>
        <v>2</v>
      </c>
      <c r="N6" s="4">
        <f>IF(O5&gt;Q5,1)+IF(O6&gt;Q6,1)+IF(O7&gt;Q7,1)</f>
        <v>0</v>
      </c>
      <c r="O6" s="9">
        <v>7</v>
      </c>
      <c r="P6" s="5" t="s">
        <v>42</v>
      </c>
      <c r="Q6" s="9">
        <v>15</v>
      </c>
      <c r="R6" s="10">
        <f>IF(Q5&gt;O5,1)+IF(Q6&gt;O6,1)+IF(Q7&gt;O7,1)</f>
        <v>2</v>
      </c>
      <c r="S6" s="4">
        <f>IF(T5&gt;V5,1)+IF(T6&gt;V6,1)+IF(T7&gt;V7,1)</f>
        <v>1</v>
      </c>
      <c r="T6" s="9">
        <v>15</v>
      </c>
      <c r="U6" s="5" t="s">
        <v>42</v>
      </c>
      <c r="V6" s="9">
        <v>13</v>
      </c>
      <c r="W6" s="10">
        <f>IF(V5&gt;T5,1)+IF(V6&gt;T6,1)+IF(V7&gt;T7,1)</f>
        <v>2</v>
      </c>
      <c r="X6" s="4">
        <f>IF(Y5&gt;AA5,1)+IF(Y6&gt;AA6,1)+IF(Y7&gt;AA7,1)</f>
        <v>0</v>
      </c>
      <c r="Y6" s="9">
        <v>7</v>
      </c>
      <c r="Z6" s="5" t="s">
        <v>42</v>
      </c>
      <c r="AA6" s="9">
        <v>15</v>
      </c>
      <c r="AB6" s="10">
        <f>IF(AA5&gt;Y5,1)+IF(AA6&gt;Y6,1)+IF(AA7&gt;Y7,1)</f>
        <v>2</v>
      </c>
      <c r="AC6" s="87"/>
      <c r="AD6" s="78"/>
      <c r="AE6" s="78"/>
      <c r="AF6" s="78"/>
      <c r="AG6" s="111"/>
      <c r="AH6" s="81"/>
      <c r="AI6" s="91"/>
      <c r="AJ6" s="92"/>
      <c r="AK6" s="84"/>
      <c r="AL6" s="25"/>
      <c r="AN6" s="1">
        <f>AK4</f>
        <v>5</v>
      </c>
      <c r="AO6" s="1" t="str">
        <f>A4</f>
        <v>スリーリバー</v>
      </c>
      <c r="AU6" s="1">
        <f>AC4-AF4+AH4*10+AI4</f>
        <v>-2.1334586466165413</v>
      </c>
      <c r="AV6" s="1">
        <f>AU6+AI4</f>
        <v>-1.5169172932330826</v>
      </c>
      <c r="AW6" s="1">
        <f>IF(ISERROR(AV6),"",RANK(AV6,$AV$3:$AV$24))</f>
        <v>4</v>
      </c>
    </row>
    <row r="7" spans="1:49" s="1" customFormat="1" ht="14.25" customHeight="1" x14ac:dyDescent="0.45">
      <c r="A7" s="95"/>
      <c r="B7" s="96"/>
      <c r="C7" s="97"/>
      <c r="D7" s="104"/>
      <c r="E7" s="105"/>
      <c r="F7" s="105"/>
      <c r="G7" s="105"/>
      <c r="H7" s="106"/>
      <c r="I7" s="4"/>
      <c r="J7" s="9"/>
      <c r="K7" s="5" t="s">
        <v>42</v>
      </c>
      <c r="L7" s="9"/>
      <c r="M7" s="10"/>
      <c r="N7" s="4"/>
      <c r="O7" s="9"/>
      <c r="P7" s="5" t="s">
        <v>42</v>
      </c>
      <c r="Q7" s="9"/>
      <c r="R7" s="10"/>
      <c r="S7" s="4"/>
      <c r="T7" s="9">
        <v>10</v>
      </c>
      <c r="U7" s="5" t="s">
        <v>42</v>
      </c>
      <c r="V7" s="9">
        <v>15</v>
      </c>
      <c r="W7" s="10"/>
      <c r="X7" s="4"/>
      <c r="Y7" s="9"/>
      <c r="Z7" s="5" t="s">
        <v>42</v>
      </c>
      <c r="AA7" s="9"/>
      <c r="AB7" s="10"/>
      <c r="AC7" s="87"/>
      <c r="AD7" s="78"/>
      <c r="AE7" s="78"/>
      <c r="AF7" s="78"/>
      <c r="AG7" s="111"/>
      <c r="AH7" s="81"/>
      <c r="AI7" s="91"/>
      <c r="AJ7" s="92"/>
      <c r="AK7" s="84"/>
      <c r="AL7" s="25"/>
    </row>
    <row r="8" spans="1:49" s="1" customFormat="1" ht="14.25" customHeight="1" x14ac:dyDescent="0.45">
      <c r="A8" s="98"/>
      <c r="B8" s="99"/>
      <c r="C8" s="100"/>
      <c r="D8" s="107"/>
      <c r="E8" s="108"/>
      <c r="F8" s="108"/>
      <c r="G8" s="108"/>
      <c r="H8" s="109"/>
      <c r="I8" s="6"/>
      <c r="J8" s="7"/>
      <c r="K8" s="7"/>
      <c r="L8" s="7"/>
      <c r="M8" s="11"/>
      <c r="N8" s="6"/>
      <c r="O8" s="7"/>
      <c r="P8" s="7"/>
      <c r="Q8" s="7"/>
      <c r="R8" s="11"/>
      <c r="S8" s="6"/>
      <c r="T8" s="7"/>
      <c r="U8" s="7"/>
      <c r="V8" s="7"/>
      <c r="W8" s="11"/>
      <c r="X8" s="6"/>
      <c r="Y8" s="7"/>
      <c r="Z8" s="7"/>
      <c r="AA8" s="7"/>
      <c r="AB8" s="11"/>
      <c r="AC8" s="88"/>
      <c r="AD8" s="79"/>
      <c r="AE8" s="79"/>
      <c r="AF8" s="79"/>
      <c r="AG8" s="112"/>
      <c r="AH8" s="82"/>
      <c r="AI8" s="93"/>
      <c r="AJ8" s="94"/>
      <c r="AK8" s="85"/>
      <c r="AL8" s="25"/>
    </row>
    <row r="9" spans="1:49" s="1" customFormat="1" ht="14.25" customHeight="1" x14ac:dyDescent="0.45">
      <c r="A9" s="122" t="s">
        <v>16</v>
      </c>
      <c r="B9" s="123"/>
      <c r="C9" s="124"/>
      <c r="D9" s="2"/>
      <c r="E9" s="3"/>
      <c r="F9" s="3" t="str">
        <f>IF(D11=2,"○",IF(H11=2,"●",""))</f>
        <v>○</v>
      </c>
      <c r="G9" s="3"/>
      <c r="H9" s="8"/>
      <c r="I9" s="101"/>
      <c r="J9" s="102"/>
      <c r="K9" s="102"/>
      <c r="L9" s="102"/>
      <c r="M9" s="103"/>
      <c r="N9" s="2"/>
      <c r="O9" s="3"/>
      <c r="P9" s="3" t="str">
        <f>IF(N11=2,"○",IF(R11=2,"●",""))</f>
        <v>●</v>
      </c>
      <c r="Q9" s="3"/>
      <c r="R9" s="8"/>
      <c r="S9" s="2"/>
      <c r="T9" s="3"/>
      <c r="U9" s="3" t="str">
        <f>IF(S11=2,"○",IF(W11=2,"●",""))</f>
        <v>○</v>
      </c>
      <c r="V9" s="3"/>
      <c r="W9" s="8"/>
      <c r="X9" s="2"/>
      <c r="Y9" s="3"/>
      <c r="Z9" s="3" t="str">
        <f>IF(X11=2,"○",IF(AB11=2,"●",""))</f>
        <v>●</v>
      </c>
      <c r="AA9" s="3"/>
      <c r="AB9" s="8"/>
      <c r="AC9" s="86">
        <f>IF(D11=2,1,0)+IF(N11=2,1,0)+IF(S11=2,1,0)+IF(X11=2,1,0)</f>
        <v>2</v>
      </c>
      <c r="AD9" s="77"/>
      <c r="AE9" s="77" t="s">
        <v>41</v>
      </c>
      <c r="AF9" s="77">
        <f>IF(H11=2,1,0)+IF(R11=2,1,0)+IF(W11=2,1,0)+IF(AB11=2,1,0)</f>
        <v>2</v>
      </c>
      <c r="AG9" s="110"/>
      <c r="AH9" s="80">
        <f>IF((H11+R11+W11+AB11)=0,10,(D11+N11+S11+X11)/(H11+R11+W11+AB11))</f>
        <v>1</v>
      </c>
      <c r="AI9" s="89">
        <f>(G10+G11+G12+O10+O11+O12+T10+T11+T12+Y10+Y11+Y12)/(E10+E11+E12+Q10+Q11+Q12+V10+V11+V12+AA10+AA11+AA12)</f>
        <v>0.80451127819548873</v>
      </c>
      <c r="AJ9" s="90"/>
      <c r="AK9" s="83">
        <f>AW11</f>
        <v>3</v>
      </c>
      <c r="AL9" s="25"/>
    </row>
    <row r="10" spans="1:49" s="1" customFormat="1" ht="14.25" customHeight="1" x14ac:dyDescent="0.45">
      <c r="A10" s="95"/>
      <c r="B10" s="96"/>
      <c r="C10" s="97"/>
      <c r="D10" s="4"/>
      <c r="E10" s="5">
        <f t="shared" ref="E10:E12" si="0">L5</f>
        <v>15</v>
      </c>
      <c r="F10" s="5" t="s">
        <v>42</v>
      </c>
      <c r="G10" s="5">
        <f t="shared" ref="G10:G12" si="1">J5</f>
        <v>6</v>
      </c>
      <c r="H10" s="10"/>
      <c r="I10" s="104"/>
      <c r="J10" s="105"/>
      <c r="K10" s="105"/>
      <c r="L10" s="105"/>
      <c r="M10" s="106"/>
      <c r="N10" s="4"/>
      <c r="O10" s="9">
        <v>13</v>
      </c>
      <c r="P10" s="5" t="s">
        <v>42</v>
      </c>
      <c r="Q10" s="9">
        <v>15</v>
      </c>
      <c r="R10" s="10"/>
      <c r="S10" s="4"/>
      <c r="T10" s="9">
        <v>16</v>
      </c>
      <c r="U10" s="5" t="s">
        <v>42</v>
      </c>
      <c r="V10" s="9">
        <v>14</v>
      </c>
      <c r="W10" s="10"/>
      <c r="X10" s="4"/>
      <c r="Y10" s="9">
        <v>12</v>
      </c>
      <c r="Z10" s="5" t="s">
        <v>42</v>
      </c>
      <c r="AA10" s="9">
        <v>15</v>
      </c>
      <c r="AB10" s="10"/>
      <c r="AC10" s="87"/>
      <c r="AD10" s="78"/>
      <c r="AE10" s="78"/>
      <c r="AF10" s="78"/>
      <c r="AG10" s="111"/>
      <c r="AH10" s="81"/>
      <c r="AI10" s="91"/>
      <c r="AJ10" s="92"/>
      <c r="AK10" s="84"/>
      <c r="AL10" s="25"/>
    </row>
    <row r="11" spans="1:49" s="1" customFormat="1" ht="14.25" customHeight="1" x14ac:dyDescent="0.45">
      <c r="A11" s="95"/>
      <c r="B11" s="96"/>
      <c r="C11" s="97"/>
      <c r="D11" s="4">
        <f>IF(E10&gt;G10,1)+IF(E11&gt;G11,1)+IF(E12&gt;G12,1)</f>
        <v>2</v>
      </c>
      <c r="E11" s="5">
        <f t="shared" si="0"/>
        <v>15</v>
      </c>
      <c r="F11" s="5" t="s">
        <v>42</v>
      </c>
      <c r="G11" s="5">
        <f t="shared" si="1"/>
        <v>7</v>
      </c>
      <c r="H11" s="10">
        <f>IF(G10&gt;E10,1)+IF(G11&gt;E11,1)+IF(G12&gt;E12,1)</f>
        <v>0</v>
      </c>
      <c r="I11" s="104"/>
      <c r="J11" s="105"/>
      <c r="K11" s="105"/>
      <c r="L11" s="105"/>
      <c r="M11" s="106"/>
      <c r="N11" s="4">
        <f>IF(O10&gt;Q10,1)+IF(O11&gt;Q11,1)+IF(O12&gt;Q12,1)</f>
        <v>1</v>
      </c>
      <c r="O11" s="9">
        <v>15</v>
      </c>
      <c r="P11" s="5" t="s">
        <v>42</v>
      </c>
      <c r="Q11" s="9">
        <v>8</v>
      </c>
      <c r="R11" s="10">
        <f>IF(Q10&gt;O10,1)+IF(Q11&gt;O11,1)+IF(Q12&gt;O12,1)</f>
        <v>2</v>
      </c>
      <c r="S11" s="4">
        <f>IF(T10&gt;V10,1)+IF(T11&gt;V11,1)+IF(T12&gt;V12,1)</f>
        <v>2</v>
      </c>
      <c r="T11" s="9">
        <v>10</v>
      </c>
      <c r="U11" s="5" t="s">
        <v>42</v>
      </c>
      <c r="V11" s="9">
        <v>15</v>
      </c>
      <c r="W11" s="10">
        <f>IF(V10&gt;T10,1)+IF(V11&gt;T11,1)+IF(V12&gt;T12,1)</f>
        <v>1</v>
      </c>
      <c r="X11" s="4">
        <f>IF(Y10&gt;AA10,1)+IF(Y11&gt;AA11,1)+IF(Y12&gt;AA12,1)</f>
        <v>0</v>
      </c>
      <c r="Y11" s="9">
        <v>0</v>
      </c>
      <c r="Z11" s="5" t="s">
        <v>42</v>
      </c>
      <c r="AA11" s="9">
        <v>15</v>
      </c>
      <c r="AB11" s="10">
        <f>IF(AA10&gt;Y10,1)+IF(AA11&gt;Y11,1)+IF(AA12&gt;Y12,1)</f>
        <v>2</v>
      </c>
      <c r="AC11" s="87"/>
      <c r="AD11" s="78"/>
      <c r="AE11" s="78"/>
      <c r="AF11" s="78"/>
      <c r="AG11" s="111"/>
      <c r="AH11" s="81"/>
      <c r="AI11" s="91"/>
      <c r="AJ11" s="92"/>
      <c r="AK11" s="84"/>
      <c r="AL11" s="25"/>
      <c r="AN11" s="1">
        <f>AK9</f>
        <v>3</v>
      </c>
      <c r="AO11" s="1" t="str">
        <f>A9</f>
        <v>斐川だんだん</v>
      </c>
      <c r="AU11" s="1">
        <f>AC9-AF9+AH9*10+AI9</f>
        <v>10.80451127819549</v>
      </c>
      <c r="AV11" s="1">
        <f>AU11+AI9</f>
        <v>11.609022556390979</v>
      </c>
      <c r="AW11" s="1">
        <f>IF(ISERROR(AV11),"",RANK(AV11,$AV$3:$AV$27))</f>
        <v>3</v>
      </c>
    </row>
    <row r="12" spans="1:49" s="1" customFormat="1" ht="14.25" customHeight="1" x14ac:dyDescent="0.45">
      <c r="A12" s="95"/>
      <c r="B12" s="96"/>
      <c r="C12" s="97"/>
      <c r="D12" s="4"/>
      <c r="E12" s="5">
        <f t="shared" si="0"/>
        <v>0</v>
      </c>
      <c r="F12" s="5" t="s">
        <v>42</v>
      </c>
      <c r="G12" s="5">
        <f t="shared" si="1"/>
        <v>0</v>
      </c>
      <c r="H12" s="10"/>
      <c r="I12" s="104"/>
      <c r="J12" s="105"/>
      <c r="K12" s="105"/>
      <c r="L12" s="105"/>
      <c r="M12" s="106"/>
      <c r="N12" s="4"/>
      <c r="O12" s="9">
        <v>13</v>
      </c>
      <c r="P12" s="5" t="s">
        <v>42</v>
      </c>
      <c r="Q12" s="9">
        <v>15</v>
      </c>
      <c r="R12" s="10"/>
      <c r="S12" s="4"/>
      <c r="T12" s="9">
        <v>15</v>
      </c>
      <c r="U12" s="5" t="s">
        <v>42</v>
      </c>
      <c r="V12" s="9">
        <v>6</v>
      </c>
      <c r="W12" s="10"/>
      <c r="X12" s="4"/>
      <c r="Y12" s="9"/>
      <c r="Z12" s="5" t="s">
        <v>42</v>
      </c>
      <c r="AA12" s="9"/>
      <c r="AB12" s="10"/>
      <c r="AC12" s="87"/>
      <c r="AD12" s="78"/>
      <c r="AE12" s="78"/>
      <c r="AF12" s="78"/>
      <c r="AG12" s="111"/>
      <c r="AH12" s="81"/>
      <c r="AI12" s="91"/>
      <c r="AJ12" s="92"/>
      <c r="AK12" s="84"/>
      <c r="AL12" s="25"/>
    </row>
    <row r="13" spans="1:49" s="1" customFormat="1" ht="14.25" customHeight="1" x14ac:dyDescent="0.45">
      <c r="A13" s="98"/>
      <c r="B13" s="99"/>
      <c r="C13" s="100"/>
      <c r="D13" s="6"/>
      <c r="E13" s="7"/>
      <c r="F13" s="7"/>
      <c r="G13" s="7"/>
      <c r="H13" s="11"/>
      <c r="I13" s="107"/>
      <c r="J13" s="108"/>
      <c r="K13" s="108"/>
      <c r="L13" s="108"/>
      <c r="M13" s="109"/>
      <c r="N13" s="6"/>
      <c r="O13" s="7"/>
      <c r="P13" s="7"/>
      <c r="Q13" s="7"/>
      <c r="R13" s="11"/>
      <c r="S13" s="6"/>
      <c r="T13" s="7"/>
      <c r="U13" s="7"/>
      <c r="V13" s="7"/>
      <c r="W13" s="11"/>
      <c r="X13" s="6"/>
      <c r="Y13" s="7"/>
      <c r="Z13" s="7"/>
      <c r="AA13" s="7"/>
      <c r="AB13" s="11"/>
      <c r="AC13" s="88"/>
      <c r="AD13" s="79"/>
      <c r="AE13" s="79"/>
      <c r="AF13" s="79"/>
      <c r="AG13" s="112"/>
      <c r="AH13" s="82"/>
      <c r="AI13" s="93"/>
      <c r="AJ13" s="94"/>
      <c r="AK13" s="85"/>
      <c r="AL13" s="25"/>
    </row>
    <row r="14" spans="1:49" s="1" customFormat="1" ht="14.25" customHeight="1" x14ac:dyDescent="0.45">
      <c r="A14" s="113" t="s">
        <v>43</v>
      </c>
      <c r="B14" s="114"/>
      <c r="C14" s="115"/>
      <c r="D14" s="2"/>
      <c r="E14" s="3"/>
      <c r="F14" s="3" t="str">
        <f t="shared" ref="F14" si="2">IF(D16=2,"○",IF(H16=2,"●",""))</f>
        <v>○</v>
      </c>
      <c r="G14" s="3"/>
      <c r="H14" s="8"/>
      <c r="I14" s="2"/>
      <c r="J14" s="3"/>
      <c r="K14" s="3" t="str">
        <f t="shared" ref="K14" si="3">IF(I16=2,"○",IF(M16=2,"●",""))</f>
        <v>○</v>
      </c>
      <c r="L14" s="3"/>
      <c r="M14" s="8"/>
      <c r="N14" s="101"/>
      <c r="O14" s="102"/>
      <c r="P14" s="102"/>
      <c r="Q14" s="102"/>
      <c r="R14" s="103"/>
      <c r="S14" s="2"/>
      <c r="T14" s="3"/>
      <c r="U14" s="3" t="str">
        <f>IF(S16=2,"○",IF(W16=2,"●",""))</f>
        <v>●</v>
      </c>
      <c r="V14" s="3"/>
      <c r="W14" s="8"/>
      <c r="X14" s="2"/>
      <c r="Y14" s="3"/>
      <c r="Z14" s="3" t="str">
        <f>IF(X16=2,"○",IF(AB16=2,"●",""))</f>
        <v>●</v>
      </c>
      <c r="AA14" s="3"/>
      <c r="AB14" s="8"/>
      <c r="AC14" s="86">
        <f>IF(D16=2,1,0)+IF(I16=2,1,0)+IF(S16=2,1,0)+IF(X16=2,1,0)</f>
        <v>2</v>
      </c>
      <c r="AD14" s="77"/>
      <c r="AE14" s="77" t="s">
        <v>41</v>
      </c>
      <c r="AF14" s="77">
        <f>IF(H16=2,1,0)+IF(M16=2,1,0)+IF(W16=2,1,0)+IF(AB16=2,1,0)</f>
        <v>2</v>
      </c>
      <c r="AG14" s="110"/>
      <c r="AH14" s="80">
        <f>IF((H16+M16+W16+AB16)=0,10,(D16+I16+S16+X16)/(H16+M16+W16+AB16))</f>
        <v>0.8</v>
      </c>
      <c r="AI14" s="89">
        <f>(E15+E16+E17+J15+J16+J17+T15+T16+T17+Y15+Y16+Y17)/(G15+G16+G17+L15+L16+L17+V15+V16+V17+AA15+AA16+AA17)</f>
        <v>0.92307692307692313</v>
      </c>
      <c r="AJ14" s="90"/>
      <c r="AK14" s="83">
        <f>AW16</f>
        <v>4</v>
      </c>
      <c r="AL14" s="25"/>
    </row>
    <row r="15" spans="1:49" s="1" customFormat="1" ht="14.25" customHeight="1" x14ac:dyDescent="0.45">
      <c r="A15" s="116"/>
      <c r="B15" s="117"/>
      <c r="C15" s="118"/>
      <c r="D15" s="4"/>
      <c r="E15" s="5">
        <f t="shared" ref="E15:E17" si="4">Q5</f>
        <v>15</v>
      </c>
      <c r="F15" s="5" t="s">
        <v>42</v>
      </c>
      <c r="G15" s="5">
        <f t="shared" ref="G15:G17" si="5">O5</f>
        <v>9</v>
      </c>
      <c r="H15" s="10"/>
      <c r="I15" s="4"/>
      <c r="J15" s="5">
        <f t="shared" ref="J15:J17" si="6">Q10</f>
        <v>15</v>
      </c>
      <c r="K15" s="5" t="s">
        <v>42</v>
      </c>
      <c r="L15" s="5">
        <f t="shared" ref="L15:L17" si="7">O10</f>
        <v>13</v>
      </c>
      <c r="M15" s="10"/>
      <c r="N15" s="104"/>
      <c r="O15" s="105"/>
      <c r="P15" s="105"/>
      <c r="Q15" s="105"/>
      <c r="R15" s="106"/>
      <c r="S15" s="4"/>
      <c r="T15" s="9">
        <v>7</v>
      </c>
      <c r="U15" s="5" t="s">
        <v>42</v>
      </c>
      <c r="V15" s="9">
        <v>15</v>
      </c>
      <c r="W15" s="10"/>
      <c r="X15" s="4"/>
      <c r="Y15" s="9">
        <v>10</v>
      </c>
      <c r="Z15" s="5" t="s">
        <v>42</v>
      </c>
      <c r="AA15" s="9">
        <v>15</v>
      </c>
      <c r="AB15" s="10"/>
      <c r="AC15" s="87"/>
      <c r="AD15" s="78"/>
      <c r="AE15" s="78"/>
      <c r="AF15" s="78"/>
      <c r="AG15" s="111"/>
      <c r="AH15" s="81"/>
      <c r="AI15" s="91"/>
      <c r="AJ15" s="92"/>
      <c r="AK15" s="84"/>
      <c r="AL15" s="25"/>
    </row>
    <row r="16" spans="1:49" s="1" customFormat="1" ht="14.25" customHeight="1" x14ac:dyDescent="0.45">
      <c r="A16" s="116"/>
      <c r="B16" s="117"/>
      <c r="C16" s="118"/>
      <c r="D16" s="4">
        <f t="shared" ref="D16" si="8">IF(E15&gt;G15,1)+IF(E16&gt;G16,1)+IF(E17&gt;G17,1)</f>
        <v>2</v>
      </c>
      <c r="E16" s="5">
        <f t="shared" si="4"/>
        <v>15</v>
      </c>
      <c r="F16" s="5" t="s">
        <v>42</v>
      </c>
      <c r="G16" s="5">
        <f t="shared" si="5"/>
        <v>7</v>
      </c>
      <c r="H16" s="10">
        <f t="shared" ref="H16" si="9">IF(G15&gt;E15,1)+IF(G16&gt;E16,1)+IF(G17&gt;E17,1)</f>
        <v>0</v>
      </c>
      <c r="I16" s="4">
        <f t="shared" ref="I16" si="10">IF(J15&gt;L15,1)+IF(J16&gt;L16,1)+IF(J17&gt;L17,1)</f>
        <v>2</v>
      </c>
      <c r="J16" s="5">
        <f t="shared" si="6"/>
        <v>8</v>
      </c>
      <c r="K16" s="5" t="s">
        <v>42</v>
      </c>
      <c r="L16" s="5">
        <f t="shared" si="7"/>
        <v>15</v>
      </c>
      <c r="M16" s="10">
        <f t="shared" ref="M16" si="11">IF(L15&gt;J15,1)+IF(L16&gt;J16,1)+IF(L17&gt;J17,1)</f>
        <v>1</v>
      </c>
      <c r="N16" s="104"/>
      <c r="O16" s="105"/>
      <c r="P16" s="105"/>
      <c r="Q16" s="105"/>
      <c r="R16" s="106"/>
      <c r="S16" s="4">
        <f>IF(T15&gt;V15,1)+IF(T16&gt;V16,1)+IF(T17&gt;V17,1)</f>
        <v>0</v>
      </c>
      <c r="T16" s="9">
        <v>13</v>
      </c>
      <c r="U16" s="5" t="s">
        <v>42</v>
      </c>
      <c r="V16" s="9">
        <v>15</v>
      </c>
      <c r="W16" s="10">
        <f>IF(V15&gt;T15,1)+IF(V16&gt;T16,1)+IF(V17&gt;T17,1)</f>
        <v>2</v>
      </c>
      <c r="X16" s="4">
        <f>IF(Y15&gt;AA15,1)+IF(Y16&gt;AA16,1)+IF(Y17&gt;AA17,1)</f>
        <v>0</v>
      </c>
      <c r="Y16" s="9">
        <v>10</v>
      </c>
      <c r="Z16" s="5" t="s">
        <v>42</v>
      </c>
      <c r="AA16" s="9">
        <v>15</v>
      </c>
      <c r="AB16" s="10">
        <f>IF(AA15&gt;Y15,1)+IF(AA16&gt;Y16,1)+IF(AA17&gt;Y17,1)</f>
        <v>2</v>
      </c>
      <c r="AC16" s="87"/>
      <c r="AD16" s="78"/>
      <c r="AE16" s="78"/>
      <c r="AF16" s="78"/>
      <c r="AG16" s="111"/>
      <c r="AH16" s="81"/>
      <c r="AI16" s="91"/>
      <c r="AJ16" s="92"/>
      <c r="AK16" s="84"/>
      <c r="AL16" s="25"/>
      <c r="AN16" s="1">
        <f>AK14</f>
        <v>4</v>
      </c>
      <c r="AO16" s="1" t="str">
        <f>A14</f>
        <v>しんこうSVC</v>
      </c>
      <c r="AU16" s="1">
        <f>AC14-AF14+AH14*10+AI14</f>
        <v>8.9230769230769234</v>
      </c>
      <c r="AV16" s="1">
        <f>AU16+AI14</f>
        <v>9.8461538461538467</v>
      </c>
      <c r="AW16" s="1">
        <f>IF(ISERROR(AV16),"",RANK(AV16,$AV$3:$AV$27))</f>
        <v>4</v>
      </c>
    </row>
    <row r="17" spans="1:49" s="1" customFormat="1" ht="14.25" customHeight="1" x14ac:dyDescent="0.45">
      <c r="A17" s="116"/>
      <c r="B17" s="117"/>
      <c r="C17" s="118"/>
      <c r="D17" s="4"/>
      <c r="E17" s="5">
        <f t="shared" si="4"/>
        <v>0</v>
      </c>
      <c r="F17" s="5" t="s">
        <v>42</v>
      </c>
      <c r="G17" s="5">
        <f t="shared" si="5"/>
        <v>0</v>
      </c>
      <c r="H17" s="10"/>
      <c r="I17" s="4"/>
      <c r="J17" s="5">
        <f t="shared" si="6"/>
        <v>15</v>
      </c>
      <c r="K17" s="5" t="s">
        <v>42</v>
      </c>
      <c r="L17" s="5">
        <f t="shared" si="7"/>
        <v>13</v>
      </c>
      <c r="M17" s="10"/>
      <c r="N17" s="104"/>
      <c r="O17" s="105"/>
      <c r="P17" s="105"/>
      <c r="Q17" s="105"/>
      <c r="R17" s="106"/>
      <c r="S17" s="4"/>
      <c r="T17" s="9"/>
      <c r="U17" s="5" t="s">
        <v>42</v>
      </c>
      <c r="V17" s="9"/>
      <c r="W17" s="10"/>
      <c r="X17" s="4"/>
      <c r="Y17" s="9"/>
      <c r="Z17" s="5" t="s">
        <v>42</v>
      </c>
      <c r="AA17" s="9"/>
      <c r="AB17" s="10"/>
      <c r="AC17" s="87"/>
      <c r="AD17" s="78"/>
      <c r="AE17" s="78"/>
      <c r="AF17" s="78"/>
      <c r="AG17" s="111"/>
      <c r="AH17" s="81"/>
      <c r="AI17" s="91"/>
      <c r="AJ17" s="92"/>
      <c r="AK17" s="84"/>
      <c r="AL17" s="25"/>
    </row>
    <row r="18" spans="1:49" s="1" customFormat="1" ht="14.25" customHeight="1" x14ac:dyDescent="0.45">
      <c r="A18" s="119"/>
      <c r="B18" s="120"/>
      <c r="C18" s="121"/>
      <c r="D18" s="6"/>
      <c r="E18" s="7"/>
      <c r="F18" s="7"/>
      <c r="G18" s="7"/>
      <c r="H18" s="11"/>
      <c r="I18" s="6"/>
      <c r="J18" s="7"/>
      <c r="K18" s="7"/>
      <c r="L18" s="7"/>
      <c r="M18" s="11"/>
      <c r="N18" s="104"/>
      <c r="O18" s="105"/>
      <c r="P18" s="105"/>
      <c r="Q18" s="105"/>
      <c r="R18" s="106"/>
      <c r="S18" s="6"/>
      <c r="T18" s="7"/>
      <c r="U18" s="7"/>
      <c r="V18" s="7"/>
      <c r="W18" s="11"/>
      <c r="X18" s="6"/>
      <c r="Y18" s="7"/>
      <c r="Z18" s="7"/>
      <c r="AA18" s="7"/>
      <c r="AB18" s="11"/>
      <c r="AC18" s="88"/>
      <c r="AD18" s="79"/>
      <c r="AE18" s="79"/>
      <c r="AF18" s="79"/>
      <c r="AG18" s="112"/>
      <c r="AH18" s="82"/>
      <c r="AI18" s="93"/>
      <c r="AJ18" s="94"/>
      <c r="AK18" s="85"/>
      <c r="AL18" s="25"/>
    </row>
    <row r="19" spans="1:49" s="1" customFormat="1" ht="14.25" customHeight="1" x14ac:dyDescent="0.45">
      <c r="A19" s="95" t="s">
        <v>28</v>
      </c>
      <c r="B19" s="96"/>
      <c r="C19" s="97"/>
      <c r="D19" s="2"/>
      <c r="E19" s="3"/>
      <c r="F19" s="3" t="str">
        <f t="shared" ref="F19" si="12">IF(D21=2,"○",IF(H21=2,"●",""))</f>
        <v>○</v>
      </c>
      <c r="G19" s="3"/>
      <c r="H19" s="8"/>
      <c r="I19" s="2"/>
      <c r="J19" s="3"/>
      <c r="K19" s="3" t="str">
        <f t="shared" ref="K19" si="13">IF(I21=2,"○",IF(M21=2,"●",""))</f>
        <v>●</v>
      </c>
      <c r="L19" s="3"/>
      <c r="M19" s="8"/>
      <c r="N19" s="2"/>
      <c r="O19" s="3"/>
      <c r="P19" s="3" t="str">
        <f t="shared" ref="P19" si="14">IF(N21=2,"○",IF(R21=2,"●",""))</f>
        <v>○</v>
      </c>
      <c r="Q19" s="3"/>
      <c r="R19" s="8"/>
      <c r="S19" s="104"/>
      <c r="T19" s="105"/>
      <c r="U19" s="105"/>
      <c r="V19" s="105"/>
      <c r="W19" s="106"/>
      <c r="X19" s="2"/>
      <c r="Y19" s="3"/>
      <c r="Z19" s="3" t="str">
        <f>IF(X21=2,"○",IF(AB21=2,"●",""))</f>
        <v>●</v>
      </c>
      <c r="AA19" s="3"/>
      <c r="AB19" s="8"/>
      <c r="AC19" s="86">
        <f>IF(D21=2,1,0)+IF(I21=2,1,0)+IF(N21=2,1,0)+IF(X21=2,1,0)</f>
        <v>2</v>
      </c>
      <c r="AD19" s="77"/>
      <c r="AE19" s="77" t="s">
        <v>41</v>
      </c>
      <c r="AF19" s="77">
        <f>IF(H21=2,1,0)+IF(M21=2,1,0)+IF(R21=2,1,0)+IF(AB21=2,1,0)</f>
        <v>2</v>
      </c>
      <c r="AG19" s="110"/>
      <c r="AH19" s="80">
        <f>IF((H21+M21+R21+AB21)=0,10,(D21+I21+N21+X21)/(H21+M21+R21+AB21))</f>
        <v>1</v>
      </c>
      <c r="AI19" s="89">
        <f>(E20+E21+E22+J20+J21+J22+O20+O21+O22+Y20+Y21+Y22)/(G20+G21+G22+L20+L21+L22+Q20+Q21+Q22+AA20+AA21+AA22)</f>
        <v>1</v>
      </c>
      <c r="AJ19" s="90"/>
      <c r="AK19" s="83">
        <f>AW20</f>
        <v>2</v>
      </c>
      <c r="AL19" s="25"/>
    </row>
    <row r="20" spans="1:49" s="1" customFormat="1" ht="14.25" customHeight="1" x14ac:dyDescent="0.45">
      <c r="A20" s="95"/>
      <c r="B20" s="96"/>
      <c r="C20" s="97"/>
      <c r="D20" s="4"/>
      <c r="E20" s="5">
        <f t="shared" ref="E20:E22" si="15">V5</f>
        <v>15</v>
      </c>
      <c r="F20" s="5" t="s">
        <v>42</v>
      </c>
      <c r="G20" s="5">
        <f t="shared" ref="G20:G22" si="16">T5</f>
        <v>13</v>
      </c>
      <c r="H20" s="10"/>
      <c r="I20" s="4"/>
      <c r="J20" s="5">
        <f t="shared" ref="J20:J22" si="17">V10</f>
        <v>14</v>
      </c>
      <c r="K20" s="5" t="s">
        <v>42</v>
      </c>
      <c r="L20" s="5">
        <f t="shared" ref="L20:L22" si="18">T10</f>
        <v>16</v>
      </c>
      <c r="M20" s="10"/>
      <c r="N20" s="4"/>
      <c r="O20" s="5">
        <f t="shared" ref="O20:O22" si="19">V15</f>
        <v>15</v>
      </c>
      <c r="P20" s="5" t="s">
        <v>42</v>
      </c>
      <c r="Q20" s="5">
        <f t="shared" ref="Q20:Q22" si="20">T15</f>
        <v>7</v>
      </c>
      <c r="R20" s="10"/>
      <c r="S20" s="104"/>
      <c r="T20" s="105"/>
      <c r="U20" s="105"/>
      <c r="V20" s="105"/>
      <c r="W20" s="106"/>
      <c r="X20" s="4"/>
      <c r="Y20" s="9">
        <v>9</v>
      </c>
      <c r="Z20" s="5" t="s">
        <v>42</v>
      </c>
      <c r="AA20" s="9">
        <v>15</v>
      </c>
      <c r="AB20" s="10"/>
      <c r="AC20" s="87"/>
      <c r="AD20" s="78"/>
      <c r="AE20" s="78"/>
      <c r="AF20" s="78"/>
      <c r="AG20" s="111"/>
      <c r="AH20" s="81"/>
      <c r="AI20" s="91"/>
      <c r="AJ20" s="92"/>
      <c r="AK20" s="84"/>
      <c r="AL20" s="25"/>
      <c r="AN20" s="1">
        <f>AK19</f>
        <v>2</v>
      </c>
      <c r="AO20" s="1" t="str">
        <f>A19</f>
        <v>江津ドルフィンズ</v>
      </c>
      <c r="AU20" s="1">
        <f>AC19-AF19+AH19*10+AI19</f>
        <v>11</v>
      </c>
      <c r="AV20" s="33">
        <f>AU20+AI19</f>
        <v>12</v>
      </c>
      <c r="AW20" s="1">
        <f>IF(ISERROR(AV20),"",RANK(AV20,$AV$3:$AV$27))</f>
        <v>2</v>
      </c>
    </row>
    <row r="21" spans="1:49" s="1" customFormat="1" ht="14.25" customHeight="1" x14ac:dyDescent="0.45">
      <c r="A21" s="95"/>
      <c r="B21" s="96"/>
      <c r="C21" s="97"/>
      <c r="D21" s="4">
        <f t="shared" ref="D21" si="21">IF(E20&gt;G20,1)+IF(E21&gt;G21,1)+IF(E22&gt;G22,1)</f>
        <v>2</v>
      </c>
      <c r="E21" s="5">
        <f t="shared" si="15"/>
        <v>13</v>
      </c>
      <c r="F21" s="5" t="s">
        <v>42</v>
      </c>
      <c r="G21" s="5">
        <f t="shared" si="16"/>
        <v>15</v>
      </c>
      <c r="H21" s="10">
        <f t="shared" ref="H21" si="22">IF(G20&gt;E20,1)+IF(G21&gt;E21,1)+IF(G22&gt;E22,1)</f>
        <v>1</v>
      </c>
      <c r="I21" s="4">
        <f t="shared" ref="I21" si="23">IF(J20&gt;L20,1)+IF(J21&gt;L21,1)+IF(J22&gt;L22,1)</f>
        <v>1</v>
      </c>
      <c r="J21" s="5">
        <f t="shared" si="17"/>
        <v>15</v>
      </c>
      <c r="K21" s="5" t="s">
        <v>42</v>
      </c>
      <c r="L21" s="5">
        <f t="shared" si="18"/>
        <v>10</v>
      </c>
      <c r="M21" s="10">
        <f t="shared" ref="M21" si="24">IF(L20&gt;J20,1)+IF(L21&gt;J21,1)+IF(L22&gt;J22,1)</f>
        <v>2</v>
      </c>
      <c r="N21" s="4">
        <f t="shared" ref="N21" si="25">IF(O20&gt;Q20,1)+IF(O21&gt;Q21,1)+IF(O22&gt;Q22,1)</f>
        <v>2</v>
      </c>
      <c r="O21" s="5">
        <f t="shared" si="19"/>
        <v>15</v>
      </c>
      <c r="P21" s="5" t="s">
        <v>42</v>
      </c>
      <c r="Q21" s="5">
        <f t="shared" si="20"/>
        <v>13</v>
      </c>
      <c r="R21" s="10">
        <f t="shared" ref="R21" si="26">IF(Q20&gt;O20,1)+IF(Q21&gt;O21,1)+IF(Q22&gt;O22,1)</f>
        <v>0</v>
      </c>
      <c r="S21" s="104"/>
      <c r="T21" s="105"/>
      <c r="U21" s="105"/>
      <c r="V21" s="105"/>
      <c r="W21" s="106"/>
      <c r="X21" s="4">
        <f>IF(Y20&gt;AA20,1)+IF(Y21&gt;AA21,1)+IF(Y22&gt;AA22,1)</f>
        <v>0</v>
      </c>
      <c r="Y21" s="9">
        <v>12</v>
      </c>
      <c r="Z21" s="5" t="s">
        <v>42</v>
      </c>
      <c r="AA21" s="9">
        <v>15</v>
      </c>
      <c r="AB21" s="10">
        <f>IF(AA20&gt;Y20,1)+IF(AA21&gt;Y21,1)+IF(AA22&gt;Y22,1)</f>
        <v>2</v>
      </c>
      <c r="AC21" s="87"/>
      <c r="AD21" s="78"/>
      <c r="AE21" s="78"/>
      <c r="AF21" s="78"/>
      <c r="AG21" s="111"/>
      <c r="AH21" s="81"/>
      <c r="AI21" s="91"/>
      <c r="AJ21" s="92"/>
      <c r="AK21" s="84"/>
      <c r="AL21" s="25"/>
    </row>
    <row r="22" spans="1:49" s="1" customFormat="1" ht="14.25" customHeight="1" x14ac:dyDescent="0.45">
      <c r="A22" s="95"/>
      <c r="B22" s="96"/>
      <c r="C22" s="97"/>
      <c r="D22" s="4"/>
      <c r="E22" s="5">
        <f t="shared" si="15"/>
        <v>15</v>
      </c>
      <c r="F22" s="5" t="s">
        <v>42</v>
      </c>
      <c r="G22" s="5">
        <f t="shared" si="16"/>
        <v>10</v>
      </c>
      <c r="H22" s="10"/>
      <c r="I22" s="4"/>
      <c r="J22" s="5">
        <f t="shared" si="17"/>
        <v>6</v>
      </c>
      <c r="K22" s="5" t="s">
        <v>42</v>
      </c>
      <c r="L22" s="5">
        <f t="shared" si="18"/>
        <v>15</v>
      </c>
      <c r="M22" s="10"/>
      <c r="N22" s="4"/>
      <c r="O22" s="5">
        <f t="shared" si="19"/>
        <v>0</v>
      </c>
      <c r="P22" s="5" t="s">
        <v>42</v>
      </c>
      <c r="Q22" s="5">
        <f t="shared" si="20"/>
        <v>0</v>
      </c>
      <c r="R22" s="10"/>
      <c r="S22" s="104"/>
      <c r="T22" s="105"/>
      <c r="U22" s="105"/>
      <c r="V22" s="105"/>
      <c r="W22" s="106"/>
      <c r="X22" s="4"/>
      <c r="Y22" s="9"/>
      <c r="Z22" s="5" t="s">
        <v>42</v>
      </c>
      <c r="AA22" s="9"/>
      <c r="AB22" s="10"/>
      <c r="AC22" s="87"/>
      <c r="AD22" s="78"/>
      <c r="AE22" s="78"/>
      <c r="AF22" s="78"/>
      <c r="AG22" s="111"/>
      <c r="AH22" s="81"/>
      <c r="AI22" s="91"/>
      <c r="AJ22" s="92"/>
      <c r="AK22" s="84"/>
      <c r="AL22" s="25"/>
    </row>
    <row r="23" spans="1:49" s="1" customFormat="1" ht="14.25" customHeight="1" x14ac:dyDescent="0.45">
      <c r="A23" s="98"/>
      <c r="B23" s="99"/>
      <c r="C23" s="100"/>
      <c r="D23" s="6"/>
      <c r="E23" s="7"/>
      <c r="F23" s="7"/>
      <c r="G23" s="7"/>
      <c r="H23" s="11"/>
      <c r="I23" s="6"/>
      <c r="J23" s="7"/>
      <c r="K23" s="7"/>
      <c r="L23" s="7"/>
      <c r="M23" s="11"/>
      <c r="N23" s="6"/>
      <c r="O23" s="7"/>
      <c r="P23" s="7"/>
      <c r="Q23" s="7"/>
      <c r="R23" s="11"/>
      <c r="S23" s="107"/>
      <c r="T23" s="108"/>
      <c r="U23" s="108"/>
      <c r="V23" s="108"/>
      <c r="W23" s="109"/>
      <c r="X23" s="6"/>
      <c r="Y23" s="7"/>
      <c r="Z23" s="7"/>
      <c r="AA23" s="7"/>
      <c r="AB23" s="11"/>
      <c r="AC23" s="88"/>
      <c r="AD23" s="79"/>
      <c r="AE23" s="79"/>
      <c r="AF23" s="79"/>
      <c r="AG23" s="112"/>
      <c r="AH23" s="82"/>
      <c r="AI23" s="93"/>
      <c r="AJ23" s="94"/>
      <c r="AK23" s="85"/>
      <c r="AL23" s="25"/>
    </row>
    <row r="24" spans="1:49" s="1" customFormat="1" ht="14.25" customHeight="1" x14ac:dyDescent="0.45">
      <c r="A24" s="95" t="s">
        <v>24</v>
      </c>
      <c r="B24" s="96"/>
      <c r="C24" s="97"/>
      <c r="D24" s="2"/>
      <c r="E24" s="3"/>
      <c r="F24" s="3" t="str">
        <f t="shared" ref="F24" si="27">IF(D26=2,"○",IF(H26=2,"●",""))</f>
        <v>○</v>
      </c>
      <c r="G24" s="3"/>
      <c r="H24" s="8"/>
      <c r="I24" s="2"/>
      <c r="J24" s="3"/>
      <c r="K24" s="3" t="str">
        <f t="shared" ref="K24" si="28">IF(I26=2,"○",IF(M26=2,"●",""))</f>
        <v>○</v>
      </c>
      <c r="L24" s="3"/>
      <c r="M24" s="8"/>
      <c r="N24" s="2"/>
      <c r="O24" s="3"/>
      <c r="P24" s="3" t="str">
        <f t="shared" ref="P24" si="29">IF(N26=2,"○",IF(R26=2,"●",""))</f>
        <v>○</v>
      </c>
      <c r="Q24" s="3"/>
      <c r="R24" s="8"/>
      <c r="S24" s="2"/>
      <c r="T24" s="3"/>
      <c r="U24" s="3" t="str">
        <f t="shared" ref="U24" si="30">IF(S26=2,"○",IF(W26=2,"●",""))</f>
        <v>○</v>
      </c>
      <c r="V24" s="3"/>
      <c r="W24" s="8"/>
      <c r="X24" s="101"/>
      <c r="Y24" s="102"/>
      <c r="Z24" s="102"/>
      <c r="AA24" s="102"/>
      <c r="AB24" s="103"/>
      <c r="AC24" s="86">
        <f>IF(D26=2,1,0)+IF(I26=2,1,0)+IF(N26=2,1,0)+IF(S26=2,1,0)</f>
        <v>4</v>
      </c>
      <c r="AD24" s="77"/>
      <c r="AE24" s="77" t="s">
        <v>41</v>
      </c>
      <c r="AF24" s="77">
        <f>IF(H26=2,1,0)+IF(M26=2,1,0)+IF(R26=2,1,0)+IF(W26=2,1,0)</f>
        <v>0</v>
      </c>
      <c r="AG24" s="110"/>
      <c r="AH24" s="80">
        <f>IF((H26+M26+R26+W26)=0,10,(D26+I26+N26+S26)/(H26+M26+R26+W26))</f>
        <v>10</v>
      </c>
      <c r="AI24" s="89">
        <f>(E25+E26+E27+J25+J26+J27+O25+O26+O27+T25+T26+T27)/(G25+G26+G27+L25+L26+L27+Q25+Q26+Q27+V25+V26+V27)</f>
        <v>1.7647058823529411</v>
      </c>
      <c r="AJ24" s="90"/>
      <c r="AK24" s="83">
        <f>AW25</f>
        <v>1</v>
      </c>
      <c r="AL24" s="25"/>
    </row>
    <row r="25" spans="1:49" s="1" customFormat="1" ht="14.25" customHeight="1" x14ac:dyDescent="0.45">
      <c r="A25" s="95"/>
      <c r="B25" s="96"/>
      <c r="C25" s="97"/>
      <c r="D25" s="4"/>
      <c r="E25" s="5">
        <f t="shared" ref="E25:E27" si="31">AA5</f>
        <v>15</v>
      </c>
      <c r="F25" s="5" t="s">
        <v>42</v>
      </c>
      <c r="G25" s="5">
        <f t="shared" ref="G25:G27" si="32">Y5</f>
        <v>8</v>
      </c>
      <c r="H25" s="10"/>
      <c r="I25" s="4"/>
      <c r="J25" s="5">
        <f t="shared" ref="J25:J27" si="33">AA10</f>
        <v>15</v>
      </c>
      <c r="K25" s="5" t="s">
        <v>42</v>
      </c>
      <c r="L25" s="5">
        <f t="shared" ref="L25:L27" si="34">Y10</f>
        <v>12</v>
      </c>
      <c r="M25" s="10"/>
      <c r="N25" s="4"/>
      <c r="O25" s="5">
        <f t="shared" ref="O25:O27" si="35">AA15</f>
        <v>15</v>
      </c>
      <c r="P25" s="5" t="s">
        <v>42</v>
      </c>
      <c r="Q25" s="5">
        <f t="shared" ref="Q25:Q27" si="36">Y15</f>
        <v>10</v>
      </c>
      <c r="R25" s="10"/>
      <c r="S25" s="4"/>
      <c r="T25" s="5">
        <f t="shared" ref="T25:T27" si="37">AA20</f>
        <v>15</v>
      </c>
      <c r="U25" s="5" t="s">
        <v>42</v>
      </c>
      <c r="V25" s="5">
        <f t="shared" ref="V25:V27" si="38">Y20</f>
        <v>9</v>
      </c>
      <c r="W25" s="10"/>
      <c r="X25" s="104"/>
      <c r="Y25" s="105"/>
      <c r="Z25" s="105"/>
      <c r="AA25" s="105"/>
      <c r="AB25" s="106"/>
      <c r="AC25" s="87"/>
      <c r="AD25" s="78"/>
      <c r="AE25" s="78"/>
      <c r="AF25" s="78"/>
      <c r="AG25" s="111"/>
      <c r="AH25" s="81"/>
      <c r="AI25" s="91"/>
      <c r="AJ25" s="92"/>
      <c r="AK25" s="84"/>
      <c r="AL25" s="25"/>
      <c r="AN25" s="1">
        <f>AK24</f>
        <v>1</v>
      </c>
      <c r="AO25" s="1" t="str">
        <f>A24</f>
        <v>松江カラコロ</v>
      </c>
      <c r="AU25" s="1">
        <f>AC24-AF24+AH24*10+AI24</f>
        <v>105.76470588235294</v>
      </c>
      <c r="AV25" s="34">
        <f>AU25+AI24</f>
        <v>107.52941176470588</v>
      </c>
      <c r="AW25" s="1">
        <f>IF(ISERROR(AV25),"",RANK(AV25,$AV$3:$AV$27))</f>
        <v>1</v>
      </c>
    </row>
    <row r="26" spans="1:49" s="1" customFormat="1" ht="14.25" customHeight="1" x14ac:dyDescent="0.45">
      <c r="A26" s="95"/>
      <c r="B26" s="96"/>
      <c r="C26" s="97"/>
      <c r="D26" s="4">
        <f t="shared" ref="D26" si="39">IF(E25&gt;G25,1)+IF(E26&gt;G26,1)+IF(E27&gt;G27,1)</f>
        <v>2</v>
      </c>
      <c r="E26" s="5">
        <f t="shared" si="31"/>
        <v>15</v>
      </c>
      <c r="F26" s="5" t="s">
        <v>42</v>
      </c>
      <c r="G26" s="5">
        <f t="shared" si="32"/>
        <v>7</v>
      </c>
      <c r="H26" s="10">
        <f t="shared" ref="H26" si="40">IF(G25&gt;E25,1)+IF(G26&gt;E26,1)+IF(G27&gt;E27,1)</f>
        <v>0</v>
      </c>
      <c r="I26" s="4">
        <f t="shared" ref="I26" si="41">IF(J25&gt;L25,1)+IF(J26&gt;L26,1)+IF(J27&gt;L27,1)</f>
        <v>2</v>
      </c>
      <c r="J26" s="5">
        <f t="shared" si="33"/>
        <v>15</v>
      </c>
      <c r="K26" s="5" t="s">
        <v>42</v>
      </c>
      <c r="L26" s="5">
        <f t="shared" si="34"/>
        <v>0</v>
      </c>
      <c r="M26" s="10">
        <f t="shared" ref="M26" si="42">IF(L25&gt;J25,1)+IF(L26&gt;J26,1)+IF(L27&gt;J27,1)</f>
        <v>0</v>
      </c>
      <c r="N26" s="4">
        <f t="shared" ref="N26" si="43">IF(O25&gt;Q25,1)+IF(O26&gt;Q26,1)+IF(O27&gt;Q27,1)</f>
        <v>2</v>
      </c>
      <c r="O26" s="5">
        <f t="shared" si="35"/>
        <v>15</v>
      </c>
      <c r="P26" s="5" t="s">
        <v>42</v>
      </c>
      <c r="Q26" s="5">
        <f t="shared" si="36"/>
        <v>10</v>
      </c>
      <c r="R26" s="10">
        <f t="shared" ref="R26" si="44">IF(Q25&gt;O25,1)+IF(Q26&gt;O26,1)+IF(Q27&gt;O27,1)</f>
        <v>0</v>
      </c>
      <c r="S26" s="4">
        <f t="shared" ref="S26" si="45">IF(T25&gt;V25,1)+IF(T26&gt;V26,1)+IF(T27&gt;V27,1)</f>
        <v>2</v>
      </c>
      <c r="T26" s="5">
        <f t="shared" si="37"/>
        <v>15</v>
      </c>
      <c r="U26" s="5" t="s">
        <v>42</v>
      </c>
      <c r="V26" s="5">
        <f t="shared" si="38"/>
        <v>12</v>
      </c>
      <c r="W26" s="10">
        <f t="shared" ref="W26" si="46">IF(V25&gt;T25,1)+IF(V26&gt;T26,1)+IF(V27&gt;T27,1)</f>
        <v>0</v>
      </c>
      <c r="X26" s="104"/>
      <c r="Y26" s="105"/>
      <c r="Z26" s="105"/>
      <c r="AA26" s="105"/>
      <c r="AB26" s="106"/>
      <c r="AC26" s="87"/>
      <c r="AD26" s="78"/>
      <c r="AE26" s="78"/>
      <c r="AF26" s="78"/>
      <c r="AG26" s="111"/>
      <c r="AH26" s="81"/>
      <c r="AI26" s="91"/>
      <c r="AJ26" s="92"/>
      <c r="AK26" s="84"/>
      <c r="AL26" s="25"/>
    </row>
    <row r="27" spans="1:49" s="1" customFormat="1" ht="14.25" customHeight="1" x14ac:dyDescent="0.45">
      <c r="A27" s="95"/>
      <c r="B27" s="96"/>
      <c r="C27" s="97"/>
      <c r="D27" s="4"/>
      <c r="E27" s="5">
        <f t="shared" si="31"/>
        <v>0</v>
      </c>
      <c r="F27" s="5" t="s">
        <v>42</v>
      </c>
      <c r="G27" s="5">
        <f t="shared" si="32"/>
        <v>0</v>
      </c>
      <c r="H27" s="10"/>
      <c r="I27" s="4"/>
      <c r="J27" s="5">
        <f t="shared" si="33"/>
        <v>0</v>
      </c>
      <c r="K27" s="5" t="s">
        <v>42</v>
      </c>
      <c r="L27" s="5">
        <f t="shared" si="34"/>
        <v>0</v>
      </c>
      <c r="M27" s="10"/>
      <c r="N27" s="4"/>
      <c r="O27" s="5">
        <f t="shared" si="35"/>
        <v>0</v>
      </c>
      <c r="P27" s="5" t="s">
        <v>42</v>
      </c>
      <c r="Q27" s="5">
        <f t="shared" si="36"/>
        <v>0</v>
      </c>
      <c r="R27" s="10"/>
      <c r="S27" s="4"/>
      <c r="T27" s="5">
        <f t="shared" si="37"/>
        <v>0</v>
      </c>
      <c r="U27" s="5" t="s">
        <v>42</v>
      </c>
      <c r="V27" s="5">
        <f t="shared" si="38"/>
        <v>0</v>
      </c>
      <c r="W27" s="10"/>
      <c r="X27" s="104"/>
      <c r="Y27" s="105"/>
      <c r="Z27" s="105"/>
      <c r="AA27" s="105"/>
      <c r="AB27" s="106"/>
      <c r="AC27" s="87"/>
      <c r="AD27" s="78"/>
      <c r="AE27" s="78"/>
      <c r="AF27" s="78"/>
      <c r="AG27" s="111"/>
      <c r="AH27" s="81"/>
      <c r="AI27" s="91"/>
      <c r="AJ27" s="92"/>
      <c r="AK27" s="84"/>
      <c r="AL27" s="25"/>
    </row>
    <row r="28" spans="1:49" s="1" customFormat="1" ht="14.25" customHeight="1" x14ac:dyDescent="0.45">
      <c r="A28" s="98"/>
      <c r="B28" s="99"/>
      <c r="C28" s="100"/>
      <c r="D28" s="6"/>
      <c r="E28" s="7"/>
      <c r="F28" s="7"/>
      <c r="G28" s="7"/>
      <c r="H28" s="11"/>
      <c r="I28" s="6"/>
      <c r="J28" s="7"/>
      <c r="K28" s="7"/>
      <c r="L28" s="7"/>
      <c r="M28" s="11"/>
      <c r="N28" s="6"/>
      <c r="O28" s="7"/>
      <c r="P28" s="7"/>
      <c r="Q28" s="7"/>
      <c r="R28" s="11"/>
      <c r="S28" s="6"/>
      <c r="T28" s="7"/>
      <c r="U28" s="7"/>
      <c r="V28" s="7"/>
      <c r="W28" s="11"/>
      <c r="X28" s="107"/>
      <c r="Y28" s="108"/>
      <c r="Z28" s="108"/>
      <c r="AA28" s="108"/>
      <c r="AB28" s="109"/>
      <c r="AC28" s="88"/>
      <c r="AD28" s="79"/>
      <c r="AE28" s="79"/>
      <c r="AF28" s="79"/>
      <c r="AG28" s="112"/>
      <c r="AH28" s="82"/>
      <c r="AI28" s="93"/>
      <c r="AJ28" s="94"/>
      <c r="AK28" s="85"/>
      <c r="AL28" s="25"/>
    </row>
    <row r="30" spans="1:49" ht="18" customHeight="1" x14ac:dyDescent="0.45">
      <c r="B30" s="28" t="s">
        <v>27</v>
      </c>
      <c r="C30" s="28"/>
      <c r="D30" s="28"/>
      <c r="E30" s="73" t="s">
        <v>44</v>
      </c>
      <c r="F30" s="73"/>
      <c r="G30" s="73" t="s">
        <v>24</v>
      </c>
      <c r="H30" s="73"/>
      <c r="I30" s="73"/>
      <c r="J30" s="73"/>
      <c r="K30" s="73"/>
      <c r="L30" s="73"/>
      <c r="M30" s="73"/>
      <c r="N30" s="73"/>
      <c r="O30" s="29" t="s">
        <v>53</v>
      </c>
      <c r="P30" s="31"/>
      <c r="Q30" s="74" t="s">
        <v>28</v>
      </c>
      <c r="R30" s="75"/>
      <c r="S30" s="75"/>
      <c r="T30" s="75"/>
      <c r="U30" s="75"/>
      <c r="V30" s="75"/>
      <c r="W30" s="75"/>
      <c r="X30" s="76"/>
      <c r="Y30" s="73" t="s">
        <v>54</v>
      </c>
      <c r="Z30" s="73"/>
      <c r="AA30" s="74" t="s">
        <v>16</v>
      </c>
      <c r="AB30" s="75"/>
      <c r="AC30" s="75"/>
      <c r="AD30" s="75"/>
      <c r="AE30" s="75"/>
      <c r="AF30" s="75"/>
      <c r="AG30" s="75"/>
      <c r="AH30" s="76"/>
    </row>
    <row r="31" spans="1:49" ht="18" customHeight="1" x14ac:dyDescent="0.45">
      <c r="B31" s="29" t="s">
        <v>46</v>
      </c>
      <c r="C31" s="30"/>
      <c r="D31" s="31"/>
      <c r="E31" s="73" t="s">
        <v>44</v>
      </c>
      <c r="F31" s="73"/>
      <c r="G31" s="73" t="s">
        <v>55</v>
      </c>
      <c r="H31" s="73"/>
      <c r="I31" s="73"/>
      <c r="J31" s="73"/>
      <c r="K31" s="73"/>
      <c r="L31" s="73"/>
      <c r="M31" s="73"/>
      <c r="N31" s="7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</row>
  </sheetData>
  <mergeCells count="56">
    <mergeCell ref="AA30:AH30"/>
    <mergeCell ref="AC4:AD8"/>
    <mergeCell ref="AI4:AJ8"/>
    <mergeCell ref="A9:C13"/>
    <mergeCell ref="I9:M13"/>
    <mergeCell ref="AC9:AD13"/>
    <mergeCell ref="AI9:AJ13"/>
    <mergeCell ref="AF9:AG13"/>
    <mergeCell ref="A4:C8"/>
    <mergeCell ref="D4:H8"/>
    <mergeCell ref="AF4:AG8"/>
    <mergeCell ref="AC14:AD18"/>
    <mergeCell ref="AI14:AJ18"/>
    <mergeCell ref="A19:C23"/>
    <mergeCell ref="S19:W23"/>
    <mergeCell ref="AC19:AD23"/>
    <mergeCell ref="AI19:AJ23"/>
    <mergeCell ref="AF19:AG23"/>
    <mergeCell ref="A14:C18"/>
    <mergeCell ref="N14:R18"/>
    <mergeCell ref="AF14:AG18"/>
    <mergeCell ref="AC24:AD28"/>
    <mergeCell ref="AI24:AJ28"/>
    <mergeCell ref="A24:C28"/>
    <mergeCell ref="X24:AB28"/>
    <mergeCell ref="AF24:AG28"/>
    <mergeCell ref="AK4:AK8"/>
    <mergeCell ref="AK9:AK13"/>
    <mergeCell ref="AK14:AK18"/>
    <mergeCell ref="AK19:AK23"/>
    <mergeCell ref="AK24:AK28"/>
    <mergeCell ref="AH4:AH8"/>
    <mergeCell ref="AH9:AH13"/>
    <mergeCell ref="AH14:AH18"/>
    <mergeCell ref="AH19:AH23"/>
    <mergeCell ref="AH24:AH28"/>
    <mergeCell ref="AE4:AE8"/>
    <mergeCell ref="AE9:AE13"/>
    <mergeCell ref="AE14:AE18"/>
    <mergeCell ref="AE19:AE23"/>
    <mergeCell ref="AE24:AE28"/>
    <mergeCell ref="E30:F30"/>
    <mergeCell ref="G30:N30"/>
    <mergeCell ref="Q30:X30"/>
    <mergeCell ref="Y30:Z30"/>
    <mergeCell ref="E31:F31"/>
    <mergeCell ref="G31:N31"/>
    <mergeCell ref="A1:AK1"/>
    <mergeCell ref="A3:C3"/>
    <mergeCell ref="D3:H3"/>
    <mergeCell ref="I3:M3"/>
    <mergeCell ref="N3:R3"/>
    <mergeCell ref="S3:W3"/>
    <mergeCell ref="X3:AB3"/>
    <mergeCell ref="AC3:AG3"/>
    <mergeCell ref="AI3:AJ3"/>
  </mergeCells>
  <phoneticPr fontId="17"/>
  <pageMargins left="0.69930555555555596" right="0.69930555555555596" top="0.75" bottom="0.75" header="0.3" footer="0.3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BD36"/>
  <sheetViews>
    <sheetView workbookViewId="0">
      <selection activeCell="BE10" sqref="BE10"/>
    </sheetView>
  </sheetViews>
  <sheetFormatPr defaultColWidth="8.09765625" defaultRowHeight="18" x14ac:dyDescent="0.45"/>
  <cols>
    <col min="1" max="1" width="5.8984375" customWidth="1"/>
    <col min="2" max="2" width="7.5" customWidth="1"/>
    <col min="3" max="3" width="4.296875" customWidth="1"/>
    <col min="4" max="4" width="0.796875" customWidth="1"/>
    <col min="5" max="34" width="2.69921875" customWidth="1"/>
    <col min="35" max="35" width="0.8984375" customWidth="1"/>
    <col min="36" max="36" width="2.296875" customWidth="1"/>
    <col min="37" max="37" width="2.69921875" customWidth="1"/>
    <col min="38" max="38" width="1" customWidth="1"/>
    <col min="39" max="39" width="2.09765625" customWidth="1"/>
    <col min="40" max="40" width="8.3984375" customWidth="1"/>
    <col min="41" max="41" width="3.59765625" customWidth="1"/>
    <col min="42" max="42" width="3.296875" customWidth="1"/>
    <col min="43" max="43" width="5.3984375" customWidth="1"/>
    <col min="44" max="45" width="5.09765625" customWidth="1"/>
    <col min="46" max="46" width="0.19921875" customWidth="1"/>
    <col min="47" max="56" width="8.09765625" hidden="1" customWidth="1"/>
    <col min="57" max="58" width="5.09765625" customWidth="1"/>
  </cols>
  <sheetData>
    <row r="1" spans="2:55" s="1" customFormat="1" ht="28.2" x14ac:dyDescent="0.45">
      <c r="B1" s="125" t="s">
        <v>63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9"/>
      <c r="AN1" s="19"/>
      <c r="AO1" s="20"/>
      <c r="AP1" s="20"/>
      <c r="AQ1" s="20"/>
    </row>
    <row r="2" spans="2:55" s="1" customFormat="1" ht="6.6" customHeight="1" x14ac:dyDescent="0.45">
      <c r="B2" s="15"/>
      <c r="C2" s="16"/>
      <c r="D2" s="15"/>
      <c r="E2" s="17"/>
      <c r="F2" s="17"/>
      <c r="G2" s="17"/>
      <c r="H2" s="17"/>
      <c r="I2" s="17"/>
      <c r="J2" s="18"/>
      <c r="K2" s="18"/>
      <c r="L2" s="18"/>
      <c r="M2" s="18"/>
      <c r="N2" s="18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6"/>
      <c r="AJ2" s="16"/>
      <c r="AK2" s="15"/>
      <c r="AL2" s="15"/>
      <c r="AM2" s="21"/>
      <c r="AN2" s="20"/>
      <c r="AO2" s="20"/>
      <c r="AP2" s="20"/>
      <c r="AQ2" s="20"/>
    </row>
    <row r="3" spans="2:55" s="1" customFormat="1" ht="32.25" customHeight="1" x14ac:dyDescent="0.45">
      <c r="B3" s="65" t="s">
        <v>3</v>
      </c>
      <c r="C3" s="66"/>
      <c r="D3" s="67"/>
      <c r="E3" s="68" t="s">
        <v>57</v>
      </c>
      <c r="F3" s="69"/>
      <c r="G3" s="69"/>
      <c r="H3" s="69"/>
      <c r="I3" s="70"/>
      <c r="J3" s="68" t="str">
        <f>B9</f>
        <v>OKI愛LAND　B</v>
      </c>
      <c r="K3" s="69"/>
      <c r="L3" s="69"/>
      <c r="M3" s="69"/>
      <c r="N3" s="70"/>
      <c r="O3" s="68" t="str">
        <f>B14</f>
        <v>わくわく・ハッピー</v>
      </c>
      <c r="P3" s="69"/>
      <c r="Q3" s="69"/>
      <c r="R3" s="69"/>
      <c r="S3" s="70"/>
      <c r="T3" s="68" t="s">
        <v>67</v>
      </c>
      <c r="U3" s="69"/>
      <c r="V3" s="69"/>
      <c r="W3" s="69"/>
      <c r="X3" s="70"/>
      <c r="Y3" s="68" t="str">
        <f>B24</f>
        <v>OKI愛LAND　A</v>
      </c>
      <c r="Z3" s="69"/>
      <c r="AA3" s="69"/>
      <c r="AB3" s="69"/>
      <c r="AC3" s="70"/>
      <c r="AD3" s="68" t="str">
        <f>B29</f>
        <v>ナチュラル</v>
      </c>
      <c r="AE3" s="69"/>
      <c r="AF3" s="69"/>
      <c r="AG3" s="69"/>
      <c r="AH3" s="70"/>
      <c r="AI3" s="68" t="s">
        <v>37</v>
      </c>
      <c r="AJ3" s="69"/>
      <c r="AK3" s="69"/>
      <c r="AL3" s="69"/>
      <c r="AM3" s="70"/>
      <c r="AN3" s="13" t="s">
        <v>38</v>
      </c>
      <c r="AO3" s="71" t="s">
        <v>39</v>
      </c>
      <c r="AP3" s="72"/>
      <c r="AQ3" s="22" t="s">
        <v>40</v>
      </c>
      <c r="AR3" s="25"/>
    </row>
    <row r="4" spans="2:55" s="1" customFormat="1" ht="12" customHeight="1" x14ac:dyDescent="0.45">
      <c r="B4" s="128" t="s">
        <v>65</v>
      </c>
      <c r="C4" s="129"/>
      <c r="D4" s="130"/>
      <c r="E4" s="101"/>
      <c r="F4" s="102"/>
      <c r="G4" s="102"/>
      <c r="H4" s="102"/>
      <c r="I4" s="103"/>
      <c r="J4" s="2"/>
      <c r="K4" s="3"/>
      <c r="L4" s="3" t="str">
        <f>IF(J6=2,"○",IF(N6=2,"●",""))</f>
        <v>○</v>
      </c>
      <c r="M4" s="3"/>
      <c r="N4" s="8"/>
      <c r="O4" s="2"/>
      <c r="P4" s="3"/>
      <c r="Q4" s="3" t="str">
        <f>IF(O6=2,"○",IF(S6=2,"●",""))</f>
        <v>○</v>
      </c>
      <c r="R4" s="3"/>
      <c r="S4" s="8"/>
      <c r="T4" s="2"/>
      <c r="U4" s="3"/>
      <c r="V4" s="3" t="str">
        <f>IF(T6=2,"○",IF(X6=2,"●",""))</f>
        <v>○</v>
      </c>
      <c r="W4" s="3"/>
      <c r="X4" s="8"/>
      <c r="Y4" s="2"/>
      <c r="Z4" s="3"/>
      <c r="AA4" s="3" t="str">
        <f>IF(Y6=2,"○",IF(AC6=2,"●",""))</f>
        <v>○</v>
      </c>
      <c r="AB4" s="3"/>
      <c r="AC4" s="8"/>
      <c r="AD4" s="2"/>
      <c r="AE4" s="3"/>
      <c r="AF4" s="3" t="str">
        <f>IF(AD6=2,"○",IF(AH6=2,"●",""))</f>
        <v>●</v>
      </c>
      <c r="AG4" s="3"/>
      <c r="AH4" s="8"/>
      <c r="AI4" s="86">
        <f>IF(J6=2,1,0)+IF(O6=2,1,0)+IF(T6=2,1,0)+IF(Y6=2,1,0)+IF(AD6=2,1,0)</f>
        <v>4</v>
      </c>
      <c r="AJ4" s="77"/>
      <c r="AK4" s="77" t="s">
        <v>41</v>
      </c>
      <c r="AL4" s="77">
        <f>IF(N6=2,1,0)+IF(S6=2,1,0)+IF(X6=2,1,0)+IF(AC6=2,1,0)+IF(AH6=2,1,0)</f>
        <v>1</v>
      </c>
      <c r="AM4" s="110"/>
      <c r="AN4" s="80">
        <f>IF((N6+AC6+S6+X6+AC6+AH6)=0,100,(J6+O6+T6+Y6+AD6)/(N6+S6+X6+AC6+AH6))</f>
        <v>3</v>
      </c>
      <c r="AO4" s="89">
        <f>(K5+K6+K7+P5+P6+P7+U5+U6+U7+Z5+Z6+Z7+AE5+AE6+AE7)/(M5+M6+M7+R5+R6+R7+W5+W6+W7+AB5+AB6+AB7+AG5+AG6+AG7)</f>
        <v>1.2761194029850746</v>
      </c>
      <c r="AP4" s="90"/>
      <c r="AQ4" s="83">
        <f>BC6</f>
        <v>1</v>
      </c>
      <c r="AR4" s="25"/>
    </row>
    <row r="5" spans="2:55" s="1" customFormat="1" ht="12" customHeight="1" x14ac:dyDescent="0.45">
      <c r="B5" s="131"/>
      <c r="C5" s="132"/>
      <c r="D5" s="133"/>
      <c r="E5" s="104"/>
      <c r="F5" s="105"/>
      <c r="G5" s="105"/>
      <c r="H5" s="105"/>
      <c r="I5" s="106"/>
      <c r="J5" s="4"/>
      <c r="K5" s="9">
        <v>15</v>
      </c>
      <c r="L5" s="5" t="s">
        <v>42</v>
      </c>
      <c r="M5" s="9">
        <v>6</v>
      </c>
      <c r="N5" s="10"/>
      <c r="O5" s="4"/>
      <c r="P5" s="9">
        <v>15</v>
      </c>
      <c r="Q5" s="5" t="s">
        <v>42</v>
      </c>
      <c r="R5" s="9">
        <v>13</v>
      </c>
      <c r="S5" s="10"/>
      <c r="T5" s="4"/>
      <c r="U5" s="9">
        <v>16</v>
      </c>
      <c r="V5" s="5" t="s">
        <v>42</v>
      </c>
      <c r="W5" s="9">
        <v>14</v>
      </c>
      <c r="X5" s="10"/>
      <c r="Y5" s="4"/>
      <c r="Z5" s="9">
        <v>15</v>
      </c>
      <c r="AA5" s="5" t="s">
        <v>42</v>
      </c>
      <c r="AB5" s="9">
        <v>10</v>
      </c>
      <c r="AC5" s="10"/>
      <c r="AD5" s="4"/>
      <c r="AE5" s="9">
        <v>15</v>
      </c>
      <c r="AF5" s="5" t="s">
        <v>42</v>
      </c>
      <c r="AG5" s="9">
        <v>9</v>
      </c>
      <c r="AH5" s="10"/>
      <c r="AI5" s="87"/>
      <c r="AJ5" s="78"/>
      <c r="AK5" s="78"/>
      <c r="AL5" s="78"/>
      <c r="AM5" s="111"/>
      <c r="AN5" s="81"/>
      <c r="AO5" s="91"/>
      <c r="AP5" s="92"/>
      <c r="AQ5" s="84"/>
      <c r="AR5" s="25"/>
    </row>
    <row r="6" spans="2:55" s="1" customFormat="1" ht="12" customHeight="1" x14ac:dyDescent="0.45">
      <c r="B6" s="131"/>
      <c r="C6" s="132"/>
      <c r="D6" s="133"/>
      <c r="E6" s="104"/>
      <c r="F6" s="105"/>
      <c r="G6" s="105"/>
      <c r="H6" s="105"/>
      <c r="I6" s="106"/>
      <c r="J6" s="4">
        <f>IF(K5&gt;M5,1)+IF(K6&gt;M6,1)+IF(K7&gt;M7,1)</f>
        <v>2</v>
      </c>
      <c r="K6" s="9">
        <v>15</v>
      </c>
      <c r="L6" s="5" t="s">
        <v>42</v>
      </c>
      <c r="M6" s="9">
        <v>9</v>
      </c>
      <c r="N6" s="10">
        <f>IF(M5&gt;K5,1)+IF(M6&gt;K6,1)+IF(M7&gt;K7,1)</f>
        <v>0</v>
      </c>
      <c r="O6" s="4">
        <f>IF(P5&gt;R5,1)+IF(P6&gt;R6,1)+IF(P7&gt;R7,1)</f>
        <v>2</v>
      </c>
      <c r="P6" s="9">
        <v>15</v>
      </c>
      <c r="Q6" s="5" t="s">
        <v>42</v>
      </c>
      <c r="R6" s="9">
        <v>8</v>
      </c>
      <c r="S6" s="10">
        <f>IF(R5&gt;P5,1)+IF(R6&gt;P6,1)+IF(R7&gt;P7,1)</f>
        <v>0</v>
      </c>
      <c r="T6" s="4">
        <f>IF(U5&gt;W5,1)+IF(U6&gt;W6,1)+IF(U7&gt;W7,1)</f>
        <v>2</v>
      </c>
      <c r="U6" s="9">
        <v>14</v>
      </c>
      <c r="V6" s="5" t="s">
        <v>42</v>
      </c>
      <c r="W6" s="9">
        <v>16</v>
      </c>
      <c r="X6" s="10">
        <f>IF(W5&gt;U5,1)+IF(W6&gt;U6,1)+IF(W7&gt;U7,1)</f>
        <v>1</v>
      </c>
      <c r="Y6" s="4">
        <f>IF(Z5&gt;AB5,1)+IF(Z6&gt;AB6,1)+IF(Z7&gt;AB7,1)</f>
        <v>2</v>
      </c>
      <c r="Z6" s="9">
        <v>15</v>
      </c>
      <c r="AA6" s="5" t="s">
        <v>42</v>
      </c>
      <c r="AB6" s="9">
        <v>10</v>
      </c>
      <c r="AC6" s="10">
        <f>IF(AB5&gt;Z5,1)+IF(AB6&gt;Z6,1)+IF(AB7&gt;Z7,1)</f>
        <v>0</v>
      </c>
      <c r="AD6" s="4">
        <f>IF(AE5&gt;AG5,1)+IF(AE6&gt;AG6,1)+IF(AE7&gt;AG7,1)</f>
        <v>1</v>
      </c>
      <c r="AE6" s="9">
        <v>8</v>
      </c>
      <c r="AF6" s="5" t="s">
        <v>42</v>
      </c>
      <c r="AG6" s="9">
        <v>15</v>
      </c>
      <c r="AH6" s="10">
        <f>IF(AG5&gt;AE5,1)+IF(AG6&gt;AE6,1)+IF(AG7&gt;AE7,1)</f>
        <v>2</v>
      </c>
      <c r="AI6" s="87"/>
      <c r="AJ6" s="78"/>
      <c r="AK6" s="78"/>
      <c r="AL6" s="78"/>
      <c r="AM6" s="111"/>
      <c r="AN6" s="81"/>
      <c r="AO6" s="91"/>
      <c r="AP6" s="92"/>
      <c r="AQ6" s="84"/>
      <c r="AR6" s="25"/>
      <c r="AT6" s="1">
        <f>AQ4</f>
        <v>1</v>
      </c>
      <c r="AU6" s="1" t="str">
        <f>B4</f>
        <v>多伎　　  パワーズ</v>
      </c>
      <c r="BA6" s="1">
        <f>AI4-AL4+AN4*100+AO4</f>
        <v>304.2761194029851</v>
      </c>
      <c r="BB6" s="26">
        <f>BA6+AO4</f>
        <v>305.55223880597021</v>
      </c>
      <c r="BC6" s="1">
        <f>IF(ISERROR(BB6),"",RANK(BB6,$BB$4:$BB$33))</f>
        <v>1</v>
      </c>
    </row>
    <row r="7" spans="2:55" s="1" customFormat="1" ht="12" customHeight="1" x14ac:dyDescent="0.45">
      <c r="B7" s="131"/>
      <c r="C7" s="132"/>
      <c r="D7" s="133"/>
      <c r="E7" s="104"/>
      <c r="F7" s="105"/>
      <c r="G7" s="105"/>
      <c r="H7" s="105"/>
      <c r="I7" s="106"/>
      <c r="J7" s="4"/>
      <c r="K7" s="9"/>
      <c r="L7" s="5" t="s">
        <v>42</v>
      </c>
      <c r="M7" s="9"/>
      <c r="N7" s="10"/>
      <c r="O7" s="4"/>
      <c r="P7" s="9"/>
      <c r="Q7" s="5" t="s">
        <v>42</v>
      </c>
      <c r="R7" s="9"/>
      <c r="S7" s="10"/>
      <c r="T7" s="4"/>
      <c r="U7" s="9">
        <v>15</v>
      </c>
      <c r="V7" s="5" t="s">
        <v>42</v>
      </c>
      <c r="W7" s="9">
        <v>9</v>
      </c>
      <c r="X7" s="10"/>
      <c r="Y7" s="4"/>
      <c r="Z7" s="9"/>
      <c r="AA7" s="5" t="s">
        <v>42</v>
      </c>
      <c r="AB7" s="9"/>
      <c r="AC7" s="10"/>
      <c r="AD7" s="4"/>
      <c r="AE7" s="9">
        <v>13</v>
      </c>
      <c r="AF7" s="5" t="s">
        <v>42</v>
      </c>
      <c r="AG7" s="9">
        <v>15</v>
      </c>
      <c r="AH7" s="10"/>
      <c r="AI7" s="87"/>
      <c r="AJ7" s="78"/>
      <c r="AK7" s="78"/>
      <c r="AL7" s="78"/>
      <c r="AM7" s="111"/>
      <c r="AN7" s="81"/>
      <c r="AO7" s="91"/>
      <c r="AP7" s="92"/>
      <c r="AQ7" s="84"/>
      <c r="AR7" s="25"/>
    </row>
    <row r="8" spans="2:55" s="1" customFormat="1" ht="12" customHeight="1" x14ac:dyDescent="0.45">
      <c r="B8" s="134"/>
      <c r="C8" s="135"/>
      <c r="D8" s="136"/>
      <c r="E8" s="107"/>
      <c r="F8" s="108"/>
      <c r="G8" s="108"/>
      <c r="H8" s="108"/>
      <c r="I8" s="109"/>
      <c r="J8" s="6"/>
      <c r="K8" s="7"/>
      <c r="L8" s="7"/>
      <c r="M8" s="7"/>
      <c r="N8" s="11"/>
      <c r="O8" s="6"/>
      <c r="P8" s="7"/>
      <c r="Q8" s="7"/>
      <c r="R8" s="7"/>
      <c r="S8" s="11"/>
      <c r="T8" s="6"/>
      <c r="U8" s="7"/>
      <c r="V8" s="7"/>
      <c r="W8" s="7"/>
      <c r="X8" s="11"/>
      <c r="Y8" s="6"/>
      <c r="Z8" s="7"/>
      <c r="AA8" s="7"/>
      <c r="AB8" s="7"/>
      <c r="AC8" s="11"/>
      <c r="AD8" s="6"/>
      <c r="AE8" s="7"/>
      <c r="AF8" s="7"/>
      <c r="AG8" s="7"/>
      <c r="AH8" s="11"/>
      <c r="AI8" s="88"/>
      <c r="AJ8" s="79"/>
      <c r="AK8" s="79"/>
      <c r="AL8" s="79"/>
      <c r="AM8" s="112"/>
      <c r="AN8" s="82"/>
      <c r="AO8" s="93"/>
      <c r="AP8" s="94"/>
      <c r="AQ8" s="85"/>
      <c r="AR8" s="25"/>
    </row>
    <row r="9" spans="2:55" s="1" customFormat="1" ht="12" customHeight="1" x14ac:dyDescent="0.45">
      <c r="B9" s="137" t="s">
        <v>26</v>
      </c>
      <c r="C9" s="138"/>
      <c r="D9" s="139"/>
      <c r="E9" s="2"/>
      <c r="F9" s="3"/>
      <c r="G9" s="3" t="str">
        <f>IF(E11=2,"○",IF(I11=2,"●",""))</f>
        <v>●</v>
      </c>
      <c r="H9" s="3"/>
      <c r="I9" s="8"/>
      <c r="J9" s="101"/>
      <c r="K9" s="102"/>
      <c r="L9" s="102"/>
      <c r="M9" s="102"/>
      <c r="N9" s="103"/>
      <c r="O9" s="2"/>
      <c r="P9" s="3"/>
      <c r="Q9" s="3" t="str">
        <f>IF(O11=2,"○",IF(S11=2,"●",""))</f>
        <v>●</v>
      </c>
      <c r="R9" s="3"/>
      <c r="S9" s="8"/>
      <c r="T9" s="2"/>
      <c r="U9" s="3"/>
      <c r="V9" s="3" t="str">
        <f>IF(T11=2,"○",IF(X11=2,"●",""))</f>
        <v>●</v>
      </c>
      <c r="W9" s="3"/>
      <c r="X9" s="8"/>
      <c r="Y9" s="2"/>
      <c r="Z9" s="3"/>
      <c r="AA9" s="3" t="str">
        <f>IF(Y11=2,"○",IF(AC11=2,"●",""))</f>
        <v>●</v>
      </c>
      <c r="AB9" s="3"/>
      <c r="AC9" s="8"/>
      <c r="AD9" s="2"/>
      <c r="AE9" s="3"/>
      <c r="AF9" s="3" t="str">
        <f>IF(AD11=2,"○",IF(AH11=2,"●",""))</f>
        <v>●</v>
      </c>
      <c r="AG9" s="3"/>
      <c r="AH9" s="8"/>
      <c r="AI9" s="86">
        <f>IF(E11=2,1,0)+IF(O11=2,1,0)+IF(T11=2,1,0)+IF(Y11=2,1,0)+IF(AD11=2,1,0)</f>
        <v>0</v>
      </c>
      <c r="AJ9" s="77"/>
      <c r="AK9" s="77" t="s">
        <v>41</v>
      </c>
      <c r="AL9" s="77">
        <f>IF(I11=2,1,0)+IF(S11=2,1,0)+IF(X11=2,1,0)+IF(AC11=2,1,0)+IF(AH11=2,1,0)</f>
        <v>5</v>
      </c>
      <c r="AM9" s="110"/>
      <c r="AN9" s="80">
        <f>IF((I11+AC11+S11+X11+AC11+AH11)=0,100,(E11+O11+T11+Y11+AD11)/(I11+S11+X11+AC11+AH11))</f>
        <v>0.1</v>
      </c>
      <c r="AO9" s="89">
        <f>(F10+F11+F12+P10+P11+P12+U10+U11+U12+Z10+Z11+Z12+AE10+AE11+AE12)/(H10+H11+H12+R10+R11+R12+W10+W11+W12+AB10+AB11+AB12+AG10+AG11+AG12)</f>
        <v>0.62804878048780488</v>
      </c>
      <c r="AP9" s="90"/>
      <c r="AQ9" s="83">
        <f>BC11</f>
        <v>6</v>
      </c>
      <c r="AR9" s="25"/>
    </row>
    <row r="10" spans="2:55" s="1" customFormat="1" ht="12" customHeight="1" x14ac:dyDescent="0.45">
      <c r="B10" s="140"/>
      <c r="C10" s="141"/>
      <c r="D10" s="142"/>
      <c r="E10" s="4"/>
      <c r="F10" s="5">
        <f t="shared" ref="F10:F12" si="0">M5</f>
        <v>6</v>
      </c>
      <c r="G10" s="5" t="s">
        <v>42</v>
      </c>
      <c r="H10" s="5">
        <f t="shared" ref="H10:H12" si="1">K5</f>
        <v>15</v>
      </c>
      <c r="I10" s="10"/>
      <c r="J10" s="104"/>
      <c r="K10" s="105"/>
      <c r="L10" s="105"/>
      <c r="M10" s="105"/>
      <c r="N10" s="106"/>
      <c r="O10" s="4"/>
      <c r="P10" s="9">
        <v>9</v>
      </c>
      <c r="Q10" s="5" t="s">
        <v>42</v>
      </c>
      <c r="R10" s="9">
        <v>15</v>
      </c>
      <c r="S10" s="10"/>
      <c r="T10" s="4"/>
      <c r="U10" s="9">
        <v>5</v>
      </c>
      <c r="V10" s="5" t="s">
        <v>42</v>
      </c>
      <c r="W10" s="9">
        <v>15</v>
      </c>
      <c r="X10" s="10"/>
      <c r="Y10" s="4"/>
      <c r="Z10" s="9">
        <v>16</v>
      </c>
      <c r="AA10" s="5" t="s">
        <v>42</v>
      </c>
      <c r="AB10" s="9">
        <v>14</v>
      </c>
      <c r="AC10" s="10"/>
      <c r="AD10" s="4"/>
      <c r="AE10" s="9">
        <v>13</v>
      </c>
      <c r="AF10" s="5" t="s">
        <v>42</v>
      </c>
      <c r="AG10" s="9">
        <v>15</v>
      </c>
      <c r="AH10" s="10"/>
      <c r="AI10" s="87"/>
      <c r="AJ10" s="78"/>
      <c r="AK10" s="78"/>
      <c r="AL10" s="78"/>
      <c r="AM10" s="111"/>
      <c r="AN10" s="81"/>
      <c r="AO10" s="91"/>
      <c r="AP10" s="92"/>
      <c r="AQ10" s="84"/>
      <c r="AR10" s="25"/>
    </row>
    <row r="11" spans="2:55" s="1" customFormat="1" ht="12" customHeight="1" x14ac:dyDescent="0.45">
      <c r="B11" s="140"/>
      <c r="C11" s="141"/>
      <c r="D11" s="142"/>
      <c r="E11" s="4">
        <f>IF(F10&gt;H10,1)+IF(F11&gt;H11,1)+IF(F12&gt;H12,1)</f>
        <v>0</v>
      </c>
      <c r="F11" s="5">
        <f t="shared" si="0"/>
        <v>9</v>
      </c>
      <c r="G11" s="5" t="s">
        <v>42</v>
      </c>
      <c r="H11" s="5">
        <f t="shared" si="1"/>
        <v>15</v>
      </c>
      <c r="I11" s="10">
        <f>IF(H10&gt;F10,1)+IF(H11&gt;F11,1)+IF(H12&gt;F12,1)</f>
        <v>2</v>
      </c>
      <c r="J11" s="104"/>
      <c r="K11" s="105"/>
      <c r="L11" s="105"/>
      <c r="M11" s="105"/>
      <c r="N11" s="106"/>
      <c r="O11" s="4">
        <f>IF(P10&gt;R10,1)+IF(P11&gt;R11,1)+IF(P12&gt;R12,1)</f>
        <v>0</v>
      </c>
      <c r="P11" s="9">
        <v>13</v>
      </c>
      <c r="Q11" s="5" t="s">
        <v>42</v>
      </c>
      <c r="R11" s="9">
        <v>15</v>
      </c>
      <c r="S11" s="10">
        <f>IF(R10&gt;P10,1)+IF(R11&gt;P11,1)+IF(R12&gt;P12,1)</f>
        <v>2</v>
      </c>
      <c r="T11" s="4">
        <f>IF(U10&gt;W10,1)+IF(U11&gt;W11,1)+IF(U12&gt;W12,1)</f>
        <v>0</v>
      </c>
      <c r="U11" s="9">
        <v>10</v>
      </c>
      <c r="V11" s="5" t="s">
        <v>42</v>
      </c>
      <c r="W11" s="9">
        <v>15</v>
      </c>
      <c r="X11" s="10">
        <f>IF(W10&gt;U10,1)+IF(W11&gt;U11,1)+IF(W12&gt;U12,1)</f>
        <v>2</v>
      </c>
      <c r="Y11" s="4">
        <f>IF(Z10&gt;AB10,1)+IF(Z11&gt;AB11,1)+IF(Z12&gt;AB12,1)</f>
        <v>1</v>
      </c>
      <c r="Z11" s="9">
        <v>9</v>
      </c>
      <c r="AA11" s="5" t="s">
        <v>42</v>
      </c>
      <c r="AB11" s="9">
        <v>15</v>
      </c>
      <c r="AC11" s="10">
        <f>IF(AB10&gt;Z10,1)+IF(AB11&gt;Z11,1)+IF(AB12&gt;Z12,1)</f>
        <v>2</v>
      </c>
      <c r="AD11" s="4">
        <f>IF(AE10&gt;AG10,1)+IF(AE11&gt;AG11,1)+IF(AE12&gt;AG12,1)</f>
        <v>0</v>
      </c>
      <c r="AE11" s="9">
        <v>6</v>
      </c>
      <c r="AF11" s="5" t="s">
        <v>42</v>
      </c>
      <c r="AG11" s="9">
        <v>15</v>
      </c>
      <c r="AH11" s="10">
        <f>IF(AG10&gt;AE10,1)+IF(AG11&gt;AE11,1)+IF(AG12&gt;AE12,1)</f>
        <v>2</v>
      </c>
      <c r="AI11" s="87"/>
      <c r="AJ11" s="78"/>
      <c r="AK11" s="78"/>
      <c r="AL11" s="78"/>
      <c r="AM11" s="111"/>
      <c r="AN11" s="81"/>
      <c r="AO11" s="91"/>
      <c r="AP11" s="92"/>
      <c r="AQ11" s="84"/>
      <c r="AR11" s="25"/>
      <c r="AT11" s="1">
        <f>AQ9</f>
        <v>6</v>
      </c>
      <c r="AU11" s="1" t="str">
        <f>B9</f>
        <v>OKI愛LAND　B</v>
      </c>
      <c r="BA11" s="1">
        <f>AI9-AL9+AN9*100+AO9</f>
        <v>5.6280487804878048</v>
      </c>
      <c r="BB11" s="1">
        <f>BA11+AO9</f>
        <v>6.2560975609756095</v>
      </c>
      <c r="BC11" s="1">
        <f>IF(ISERROR(BB11),"",RANK(BB11,$BB$4:$BB$33))</f>
        <v>6</v>
      </c>
    </row>
    <row r="12" spans="2:55" s="1" customFormat="1" ht="12" customHeight="1" x14ac:dyDescent="0.45">
      <c r="B12" s="140"/>
      <c r="C12" s="141"/>
      <c r="D12" s="142"/>
      <c r="E12" s="4"/>
      <c r="F12" s="5">
        <f t="shared" si="0"/>
        <v>0</v>
      </c>
      <c r="G12" s="5" t="s">
        <v>42</v>
      </c>
      <c r="H12" s="5">
        <f t="shared" si="1"/>
        <v>0</v>
      </c>
      <c r="I12" s="10"/>
      <c r="J12" s="104"/>
      <c r="K12" s="105"/>
      <c r="L12" s="105"/>
      <c r="M12" s="105"/>
      <c r="N12" s="106"/>
      <c r="O12" s="4"/>
      <c r="P12" s="9"/>
      <c r="Q12" s="5" t="s">
        <v>42</v>
      </c>
      <c r="R12" s="9"/>
      <c r="S12" s="10"/>
      <c r="T12" s="4"/>
      <c r="U12" s="9"/>
      <c r="V12" s="5" t="s">
        <v>42</v>
      </c>
      <c r="W12" s="9"/>
      <c r="X12" s="10"/>
      <c r="Y12" s="4"/>
      <c r="Z12" s="9">
        <v>7</v>
      </c>
      <c r="AA12" s="5" t="s">
        <v>42</v>
      </c>
      <c r="AB12" s="9">
        <v>15</v>
      </c>
      <c r="AC12" s="10"/>
      <c r="AD12" s="4"/>
      <c r="AE12" s="9"/>
      <c r="AF12" s="5" t="s">
        <v>42</v>
      </c>
      <c r="AG12" s="9"/>
      <c r="AH12" s="10"/>
      <c r="AI12" s="87"/>
      <c r="AJ12" s="78"/>
      <c r="AK12" s="78"/>
      <c r="AL12" s="78"/>
      <c r="AM12" s="111"/>
      <c r="AN12" s="81"/>
      <c r="AO12" s="91"/>
      <c r="AP12" s="92"/>
      <c r="AQ12" s="84"/>
      <c r="AR12" s="25"/>
    </row>
    <row r="13" spans="2:55" s="1" customFormat="1" ht="12" customHeight="1" x14ac:dyDescent="0.45">
      <c r="B13" s="143"/>
      <c r="C13" s="144"/>
      <c r="D13" s="145"/>
      <c r="E13" s="6"/>
      <c r="F13" s="7"/>
      <c r="G13" s="7"/>
      <c r="H13" s="7"/>
      <c r="I13" s="11"/>
      <c r="J13" s="107"/>
      <c r="K13" s="108"/>
      <c r="L13" s="108"/>
      <c r="M13" s="108"/>
      <c r="N13" s="109"/>
      <c r="O13" s="6"/>
      <c r="P13" s="7"/>
      <c r="Q13" s="7"/>
      <c r="R13" s="7"/>
      <c r="S13" s="11"/>
      <c r="T13" s="6"/>
      <c r="U13" s="7"/>
      <c r="V13" s="7"/>
      <c r="W13" s="7"/>
      <c r="X13" s="11"/>
      <c r="Y13" s="6"/>
      <c r="Z13" s="7"/>
      <c r="AA13" s="7"/>
      <c r="AB13" s="7"/>
      <c r="AC13" s="11"/>
      <c r="AD13" s="6"/>
      <c r="AE13" s="7"/>
      <c r="AF13" s="7"/>
      <c r="AG13" s="7"/>
      <c r="AH13" s="11"/>
      <c r="AI13" s="88"/>
      <c r="AJ13" s="79"/>
      <c r="AK13" s="79"/>
      <c r="AL13" s="79"/>
      <c r="AM13" s="112"/>
      <c r="AN13" s="82"/>
      <c r="AO13" s="93"/>
      <c r="AP13" s="94"/>
      <c r="AQ13" s="85"/>
      <c r="AR13" s="25"/>
    </row>
    <row r="14" spans="2:55" s="1" customFormat="1" ht="12" customHeight="1" x14ac:dyDescent="0.45">
      <c r="B14" s="137" t="s">
        <v>20</v>
      </c>
      <c r="C14" s="138"/>
      <c r="D14" s="139"/>
      <c r="E14" s="2"/>
      <c r="F14" s="3"/>
      <c r="G14" s="3" t="str">
        <f t="shared" ref="G14" si="2">IF(E16=2,"○",IF(I16=2,"●",""))</f>
        <v>●</v>
      </c>
      <c r="H14" s="3"/>
      <c r="I14" s="8"/>
      <c r="J14" s="2"/>
      <c r="K14" s="3"/>
      <c r="L14" s="3" t="str">
        <f t="shared" ref="L14" si="3">IF(J16=2,"○",IF(N16=2,"●",""))</f>
        <v>○</v>
      </c>
      <c r="M14" s="3"/>
      <c r="N14" s="8"/>
      <c r="O14" s="101"/>
      <c r="P14" s="102"/>
      <c r="Q14" s="102"/>
      <c r="R14" s="102"/>
      <c r="S14" s="103"/>
      <c r="T14" s="2"/>
      <c r="U14" s="3"/>
      <c r="V14" s="3" t="str">
        <f>IF(T16=2,"○",IF(X16=2,"●",""))</f>
        <v>●</v>
      </c>
      <c r="W14" s="3"/>
      <c r="X14" s="8"/>
      <c r="Y14" s="2"/>
      <c r="Z14" s="3"/>
      <c r="AA14" s="3" t="str">
        <f>IF(Y16=2,"○",IF(AC16=2,"●",""))</f>
        <v>○</v>
      </c>
      <c r="AB14" s="3"/>
      <c r="AC14" s="8"/>
      <c r="AD14" s="2"/>
      <c r="AE14" s="3"/>
      <c r="AF14" s="3" t="str">
        <f>IF(AD16=2,"○",IF(AH16=2,"●",""))</f>
        <v>●</v>
      </c>
      <c r="AG14" s="3"/>
      <c r="AH14" s="8"/>
      <c r="AI14" s="86">
        <f>IF(E16=2,1,0)+IF(J16=2,1,0)+IF(T16=2,1,0)+IF(Y16=2,1,0)+IF(AD16=2,1,0)</f>
        <v>2</v>
      </c>
      <c r="AJ14" s="77"/>
      <c r="AK14" s="77" t="s">
        <v>41</v>
      </c>
      <c r="AL14" s="77">
        <f>IF(I16=2,1,0)+IF(N16=2,1,0)+IF(X16=2,1,0)+IF(AC16=2,1,0)+IF(AH16=2,1,0)</f>
        <v>3</v>
      </c>
      <c r="AM14" s="110"/>
      <c r="AN14" s="80">
        <f>IF((I16+N16+X16+AC16+AH16)=0,100,(E16+J16+T16+Y16+AD16)/(I16+N16+X16+AC16+AH16))</f>
        <v>0.5714285714285714</v>
      </c>
      <c r="AO14" s="89">
        <f>(F15+F16+F17+K15+K16+K17+U15+U16+U17+Z15+Z16+Z17+AE15+AE16+AE17)/(H15+H16+H17+M15+M16+M17+W15+W16+W17+AB15+AB16+AB17+AG15+AG16+AG17)</f>
        <v>0.89102564102564108</v>
      </c>
      <c r="AP14" s="90"/>
      <c r="AQ14" s="83">
        <f>BC16</f>
        <v>5</v>
      </c>
      <c r="AR14" s="25"/>
    </row>
    <row r="15" spans="2:55" s="1" customFormat="1" ht="12" customHeight="1" x14ac:dyDescent="0.45">
      <c r="B15" s="140"/>
      <c r="C15" s="141"/>
      <c r="D15" s="142"/>
      <c r="E15" s="4"/>
      <c r="F15" s="5">
        <f t="shared" ref="F15:F17" si="4">R5</f>
        <v>13</v>
      </c>
      <c r="G15" s="5" t="s">
        <v>42</v>
      </c>
      <c r="H15" s="5">
        <f t="shared" ref="H15:H17" si="5">P5</f>
        <v>15</v>
      </c>
      <c r="I15" s="10"/>
      <c r="J15" s="4"/>
      <c r="K15" s="5">
        <f t="shared" ref="K15:K17" si="6">R10</f>
        <v>15</v>
      </c>
      <c r="L15" s="5" t="s">
        <v>42</v>
      </c>
      <c r="M15" s="5">
        <f t="shared" ref="M15:M17" si="7">P10</f>
        <v>9</v>
      </c>
      <c r="N15" s="10"/>
      <c r="O15" s="104"/>
      <c r="P15" s="105"/>
      <c r="Q15" s="105"/>
      <c r="R15" s="105"/>
      <c r="S15" s="106"/>
      <c r="T15" s="4"/>
      <c r="U15" s="9">
        <v>13</v>
      </c>
      <c r="V15" s="5" t="s">
        <v>42</v>
      </c>
      <c r="W15" s="9">
        <v>15</v>
      </c>
      <c r="X15" s="10"/>
      <c r="Y15" s="4"/>
      <c r="Z15" s="9">
        <v>13</v>
      </c>
      <c r="AA15" s="5" t="s">
        <v>42</v>
      </c>
      <c r="AB15" s="9">
        <v>15</v>
      </c>
      <c r="AC15" s="10"/>
      <c r="AD15" s="4"/>
      <c r="AE15" s="9">
        <v>7</v>
      </c>
      <c r="AF15" s="5" t="s">
        <v>42</v>
      </c>
      <c r="AG15" s="9">
        <v>15</v>
      </c>
      <c r="AH15" s="10"/>
      <c r="AI15" s="87"/>
      <c r="AJ15" s="78"/>
      <c r="AK15" s="78"/>
      <c r="AL15" s="78"/>
      <c r="AM15" s="111"/>
      <c r="AN15" s="81"/>
      <c r="AO15" s="91"/>
      <c r="AP15" s="92"/>
      <c r="AQ15" s="84"/>
      <c r="AR15" s="25"/>
    </row>
    <row r="16" spans="2:55" s="1" customFormat="1" ht="12" customHeight="1" x14ac:dyDescent="0.45">
      <c r="B16" s="140"/>
      <c r="C16" s="141"/>
      <c r="D16" s="142"/>
      <c r="E16" s="4">
        <f t="shared" ref="E16" si="8">IF(F15&gt;H15,1)+IF(F16&gt;H16,1)+IF(F17&gt;H17,1)</f>
        <v>0</v>
      </c>
      <c r="F16" s="5">
        <f t="shared" si="4"/>
        <v>8</v>
      </c>
      <c r="G16" s="5" t="s">
        <v>42</v>
      </c>
      <c r="H16" s="5">
        <f t="shared" si="5"/>
        <v>15</v>
      </c>
      <c r="I16" s="10">
        <f t="shared" ref="I16" si="9">IF(H15&gt;F15,1)+IF(H16&gt;F16,1)+IF(H17&gt;F17,1)</f>
        <v>2</v>
      </c>
      <c r="J16" s="4">
        <f t="shared" ref="J16" si="10">IF(K15&gt;M15,1)+IF(K16&gt;M16,1)+IF(K17&gt;M17,1)</f>
        <v>2</v>
      </c>
      <c r="K16" s="5">
        <f t="shared" si="6"/>
        <v>15</v>
      </c>
      <c r="L16" s="5" t="s">
        <v>42</v>
      </c>
      <c r="M16" s="5">
        <f t="shared" si="7"/>
        <v>13</v>
      </c>
      <c r="N16" s="10">
        <f t="shared" ref="N16" si="11">IF(M15&gt;K15,1)+IF(M16&gt;K16,1)+IF(M17&gt;K17,1)</f>
        <v>0</v>
      </c>
      <c r="O16" s="104"/>
      <c r="P16" s="105"/>
      <c r="Q16" s="105"/>
      <c r="R16" s="105"/>
      <c r="S16" s="106"/>
      <c r="T16" s="4">
        <f>IF(U15&gt;W15,1)+IF(U16&gt;W16,1)+IF(U17&gt;W17,1)</f>
        <v>0</v>
      </c>
      <c r="U16" s="9">
        <v>12</v>
      </c>
      <c r="V16" s="5" t="s">
        <v>42</v>
      </c>
      <c r="W16" s="9">
        <v>15</v>
      </c>
      <c r="X16" s="10">
        <f>IF(W15&gt;U15,1)+IF(W16&gt;U16,1)+IF(W17&gt;U17,1)</f>
        <v>2</v>
      </c>
      <c r="Y16" s="4">
        <f>IF(Z15&gt;AB15,1)+IF(Z16&gt;AB16,1)+IF(Z17&gt;AB17,1)</f>
        <v>2</v>
      </c>
      <c r="Z16" s="9">
        <v>17</v>
      </c>
      <c r="AA16" s="5" t="s">
        <v>42</v>
      </c>
      <c r="AB16" s="9">
        <v>16</v>
      </c>
      <c r="AC16" s="10">
        <f>IF(AB15&gt;Z15,1)+IF(AB16&gt;Z16,1)+IF(AB17&gt;Z17,1)</f>
        <v>1</v>
      </c>
      <c r="AD16" s="4">
        <f>IF(AE15&gt;AG15,1)+IF(AE16&gt;AG16,1)+IF(AE17&gt;AG17,1)</f>
        <v>0</v>
      </c>
      <c r="AE16" s="9">
        <v>11</v>
      </c>
      <c r="AF16" s="5" t="s">
        <v>42</v>
      </c>
      <c r="AG16" s="9">
        <v>15</v>
      </c>
      <c r="AH16" s="10">
        <f>IF(AG15&gt;AE15,1)+IF(AG16&gt;AE16,1)+IF(AG17&gt;AE17,1)</f>
        <v>2</v>
      </c>
      <c r="AI16" s="87"/>
      <c r="AJ16" s="78"/>
      <c r="AK16" s="78"/>
      <c r="AL16" s="78"/>
      <c r="AM16" s="111"/>
      <c r="AN16" s="81"/>
      <c r="AO16" s="91"/>
      <c r="AP16" s="92"/>
      <c r="AQ16" s="84"/>
      <c r="AR16" s="25"/>
      <c r="AT16" s="1">
        <f>AQ14</f>
        <v>5</v>
      </c>
      <c r="AU16" s="1" t="str">
        <f>B14</f>
        <v>わくわく・ハッピー</v>
      </c>
      <c r="BA16" s="1">
        <f>AI14-AL14+AN14*100+AO14</f>
        <v>57.033882783882781</v>
      </c>
      <c r="BB16" s="1">
        <f>BA16+AO14</f>
        <v>57.924908424908423</v>
      </c>
      <c r="BC16" s="1">
        <f>IF(ISERROR(BB16),"",RANK(BB16,$BB$4:$BB$33))</f>
        <v>5</v>
      </c>
    </row>
    <row r="17" spans="2:55" s="1" customFormat="1" ht="12" customHeight="1" x14ac:dyDescent="0.45">
      <c r="B17" s="140"/>
      <c r="C17" s="141"/>
      <c r="D17" s="142"/>
      <c r="E17" s="4"/>
      <c r="F17" s="5">
        <f t="shared" si="4"/>
        <v>0</v>
      </c>
      <c r="G17" s="5" t="s">
        <v>42</v>
      </c>
      <c r="H17" s="5">
        <f t="shared" si="5"/>
        <v>0</v>
      </c>
      <c r="I17" s="10"/>
      <c r="J17" s="4"/>
      <c r="K17" s="5">
        <f t="shared" si="6"/>
        <v>0</v>
      </c>
      <c r="L17" s="5" t="s">
        <v>42</v>
      </c>
      <c r="M17" s="5">
        <f t="shared" si="7"/>
        <v>0</v>
      </c>
      <c r="N17" s="10"/>
      <c r="O17" s="104"/>
      <c r="P17" s="105"/>
      <c r="Q17" s="105"/>
      <c r="R17" s="105"/>
      <c r="S17" s="106"/>
      <c r="T17" s="4"/>
      <c r="U17" s="9"/>
      <c r="V17" s="5" t="s">
        <v>42</v>
      </c>
      <c r="W17" s="9"/>
      <c r="X17" s="10"/>
      <c r="Y17" s="4"/>
      <c r="Z17" s="9">
        <v>15</v>
      </c>
      <c r="AA17" s="5" t="s">
        <v>42</v>
      </c>
      <c r="AB17" s="9">
        <v>13</v>
      </c>
      <c r="AC17" s="10"/>
      <c r="AD17" s="4"/>
      <c r="AE17" s="9"/>
      <c r="AF17" s="5" t="s">
        <v>42</v>
      </c>
      <c r="AG17" s="9"/>
      <c r="AH17" s="10"/>
      <c r="AI17" s="87"/>
      <c r="AJ17" s="78"/>
      <c r="AK17" s="78"/>
      <c r="AL17" s="78"/>
      <c r="AM17" s="111"/>
      <c r="AN17" s="81"/>
      <c r="AO17" s="91"/>
      <c r="AP17" s="92"/>
      <c r="AQ17" s="84"/>
      <c r="AR17" s="25"/>
    </row>
    <row r="18" spans="2:55" s="1" customFormat="1" ht="12" customHeight="1" x14ac:dyDescent="0.45">
      <c r="B18" s="143"/>
      <c r="C18" s="144"/>
      <c r="D18" s="145"/>
      <c r="E18" s="6"/>
      <c r="F18" s="7"/>
      <c r="G18" s="7"/>
      <c r="H18" s="7"/>
      <c r="I18" s="11"/>
      <c r="J18" s="6"/>
      <c r="K18" s="7"/>
      <c r="L18" s="7"/>
      <c r="M18" s="7"/>
      <c r="N18" s="11"/>
      <c r="O18" s="104"/>
      <c r="P18" s="105"/>
      <c r="Q18" s="105"/>
      <c r="R18" s="105"/>
      <c r="S18" s="106"/>
      <c r="T18" s="6"/>
      <c r="U18" s="7"/>
      <c r="V18" s="7"/>
      <c r="W18" s="7"/>
      <c r="X18" s="11"/>
      <c r="Y18" s="6"/>
      <c r="Z18" s="7"/>
      <c r="AA18" s="7"/>
      <c r="AB18" s="7"/>
      <c r="AC18" s="11"/>
      <c r="AD18" s="6"/>
      <c r="AE18" s="7"/>
      <c r="AF18" s="7"/>
      <c r="AG18" s="7"/>
      <c r="AH18" s="11"/>
      <c r="AI18" s="88"/>
      <c r="AJ18" s="79"/>
      <c r="AK18" s="79"/>
      <c r="AL18" s="79"/>
      <c r="AM18" s="112"/>
      <c r="AN18" s="82"/>
      <c r="AO18" s="93"/>
      <c r="AP18" s="94"/>
      <c r="AQ18" s="85"/>
      <c r="AR18" s="25"/>
    </row>
    <row r="19" spans="2:55" s="1" customFormat="1" ht="12" customHeight="1" x14ac:dyDescent="0.45">
      <c r="B19" s="131" t="s">
        <v>66</v>
      </c>
      <c r="C19" s="132"/>
      <c r="D19" s="133"/>
      <c r="E19" s="2"/>
      <c r="F19" s="3"/>
      <c r="G19" s="3" t="str">
        <f t="shared" ref="G19" si="12">IF(E21=2,"○",IF(I21=2,"●",""))</f>
        <v>●</v>
      </c>
      <c r="H19" s="3"/>
      <c r="I19" s="8"/>
      <c r="J19" s="2"/>
      <c r="K19" s="3"/>
      <c r="L19" s="3" t="str">
        <f t="shared" ref="L19" si="13">IF(J21=2,"○",IF(N21=2,"●",""))</f>
        <v>○</v>
      </c>
      <c r="M19" s="3"/>
      <c r="N19" s="8"/>
      <c r="O19" s="2"/>
      <c r="P19" s="3"/>
      <c r="Q19" s="3" t="str">
        <f t="shared" ref="Q19" si="14">IF(O21=2,"○",IF(S21=2,"●",""))</f>
        <v>○</v>
      </c>
      <c r="R19" s="3"/>
      <c r="S19" s="8"/>
      <c r="T19" s="104"/>
      <c r="U19" s="105"/>
      <c r="V19" s="105"/>
      <c r="W19" s="105"/>
      <c r="X19" s="106"/>
      <c r="Y19" s="2"/>
      <c r="Z19" s="3"/>
      <c r="AA19" s="3" t="str">
        <f>IF(Y21=2,"○",IF(AC21=2,"●",""))</f>
        <v>●</v>
      </c>
      <c r="AB19" s="3"/>
      <c r="AC19" s="8"/>
      <c r="AD19" s="2"/>
      <c r="AE19" s="3"/>
      <c r="AF19" s="3" t="str">
        <f>IF(AD21=2,"○",IF(AH21=2,"●",""))</f>
        <v>●</v>
      </c>
      <c r="AG19" s="3"/>
      <c r="AH19" s="8"/>
      <c r="AI19" s="86">
        <f>IF(E21=2,1,0)+IF(J21=2,1,0)+IF(O21=2,1,0)+IF(Y21=2,1,0)+IF(AD21=2,1,0)</f>
        <v>2</v>
      </c>
      <c r="AJ19" s="77"/>
      <c r="AK19" s="77" t="s">
        <v>41</v>
      </c>
      <c r="AL19" s="77">
        <f>IF(I21=2,1,0)+IF(N21=2,1,0)+IF(S21=2,1,0)+IF(AC21=2,1,0)+IF(AH21=2,1,0)</f>
        <v>3</v>
      </c>
      <c r="AM19" s="110"/>
      <c r="AN19" s="80">
        <f>IF((I21+N21+S21+AC21+AH21)=0,100,(E21+J21+O21+Y21+AD21)/(I21+N21+S21+AC21+AH21))</f>
        <v>1.1666666666666667</v>
      </c>
      <c r="AO19" s="89">
        <f>(F20+F21+F22+K20+K21+K22+P20+P21+P22+Z20+Z21+Z22+AE20+AE21+AE22)/(H20+H21+H22+M20+M21+M22+R20+R21+R22+AB20+AB21+AB22+AG20+AG21+AG22)</f>
        <v>1.0993788819875776</v>
      </c>
      <c r="AP19" s="90"/>
      <c r="AQ19" s="83">
        <f>BC20</f>
        <v>3</v>
      </c>
      <c r="AR19" s="25"/>
    </row>
    <row r="20" spans="2:55" s="1" customFormat="1" ht="12" customHeight="1" x14ac:dyDescent="0.45">
      <c r="B20" s="131"/>
      <c r="C20" s="132"/>
      <c r="D20" s="133"/>
      <c r="E20" s="4"/>
      <c r="F20" s="5">
        <f t="shared" ref="F20:F22" si="15">W5</f>
        <v>14</v>
      </c>
      <c r="G20" s="5" t="s">
        <v>42</v>
      </c>
      <c r="H20" s="5">
        <f t="shared" ref="H20:H22" si="16">U5</f>
        <v>16</v>
      </c>
      <c r="I20" s="10"/>
      <c r="J20" s="4"/>
      <c r="K20" s="5">
        <f t="shared" ref="K20:K22" si="17">W10</f>
        <v>15</v>
      </c>
      <c r="L20" s="5" t="s">
        <v>42</v>
      </c>
      <c r="M20" s="5">
        <f t="shared" ref="M20:M22" si="18">U10</f>
        <v>5</v>
      </c>
      <c r="N20" s="10"/>
      <c r="O20" s="4"/>
      <c r="P20" s="5">
        <f t="shared" ref="P20:P22" si="19">W15</f>
        <v>15</v>
      </c>
      <c r="Q20" s="5" t="s">
        <v>42</v>
      </c>
      <c r="R20" s="5">
        <f t="shared" ref="R20:R22" si="20">U15</f>
        <v>13</v>
      </c>
      <c r="S20" s="10"/>
      <c r="T20" s="104"/>
      <c r="U20" s="105"/>
      <c r="V20" s="105"/>
      <c r="W20" s="105"/>
      <c r="X20" s="106"/>
      <c r="Y20" s="4"/>
      <c r="Z20" s="9">
        <v>15</v>
      </c>
      <c r="AA20" s="5" t="s">
        <v>42</v>
      </c>
      <c r="AB20" s="9">
        <v>9</v>
      </c>
      <c r="AC20" s="10"/>
      <c r="AD20" s="4"/>
      <c r="AE20" s="9">
        <v>15</v>
      </c>
      <c r="AF20" s="5" t="s">
        <v>42</v>
      </c>
      <c r="AG20" s="9">
        <v>7</v>
      </c>
      <c r="AH20" s="10"/>
      <c r="AI20" s="87"/>
      <c r="AJ20" s="78"/>
      <c r="AK20" s="78"/>
      <c r="AL20" s="78"/>
      <c r="AM20" s="111"/>
      <c r="AN20" s="81"/>
      <c r="AO20" s="91"/>
      <c r="AP20" s="92"/>
      <c r="AQ20" s="84"/>
      <c r="AR20" s="25"/>
      <c r="AT20" s="1">
        <f>AQ19</f>
        <v>3</v>
      </c>
      <c r="AU20" s="1" t="str">
        <f>B19</f>
        <v>松江  　　カラコロ</v>
      </c>
      <c r="BA20" s="1">
        <f>AI19-AL19+AN19*100+AO19</f>
        <v>116.76604554865425</v>
      </c>
      <c r="BB20" s="1">
        <f>BA20+AO19</f>
        <v>117.86542443064182</v>
      </c>
      <c r="BC20" s="1">
        <f>IF(ISERROR(BB20),"",RANK(BB20,$BB$4:$BB$33))</f>
        <v>3</v>
      </c>
    </row>
    <row r="21" spans="2:55" s="1" customFormat="1" ht="12" customHeight="1" x14ac:dyDescent="0.45">
      <c r="B21" s="131"/>
      <c r="C21" s="132"/>
      <c r="D21" s="133"/>
      <c r="E21" s="4">
        <f t="shared" ref="E21" si="21">IF(F20&gt;H20,1)+IF(F21&gt;H21,1)+IF(F22&gt;H22,1)</f>
        <v>1</v>
      </c>
      <c r="F21" s="5">
        <f t="shared" si="15"/>
        <v>16</v>
      </c>
      <c r="G21" s="5" t="s">
        <v>42</v>
      </c>
      <c r="H21" s="5">
        <f t="shared" si="16"/>
        <v>14</v>
      </c>
      <c r="I21" s="10">
        <f t="shared" ref="I21" si="22">IF(H20&gt;F20,1)+IF(H21&gt;F21,1)+IF(H22&gt;F22,1)</f>
        <v>2</v>
      </c>
      <c r="J21" s="4">
        <f t="shared" ref="J21" si="23">IF(K20&gt;M20,1)+IF(K21&gt;M21,1)+IF(K22&gt;M22,1)</f>
        <v>2</v>
      </c>
      <c r="K21" s="5">
        <f t="shared" si="17"/>
        <v>15</v>
      </c>
      <c r="L21" s="5" t="s">
        <v>42</v>
      </c>
      <c r="M21" s="5">
        <f t="shared" si="18"/>
        <v>10</v>
      </c>
      <c r="N21" s="10">
        <f t="shared" ref="N21" si="24">IF(M20&gt;K20,1)+IF(M21&gt;K21,1)+IF(M22&gt;K22,1)</f>
        <v>0</v>
      </c>
      <c r="O21" s="4">
        <f t="shared" ref="O21" si="25">IF(P20&gt;R20,1)+IF(P21&gt;R21,1)+IF(P22&gt;R22,1)</f>
        <v>2</v>
      </c>
      <c r="P21" s="5">
        <f t="shared" si="19"/>
        <v>15</v>
      </c>
      <c r="Q21" s="5" t="s">
        <v>42</v>
      </c>
      <c r="R21" s="5">
        <f t="shared" si="20"/>
        <v>12</v>
      </c>
      <c r="S21" s="10">
        <f t="shared" ref="S21" si="26">IF(R20&gt;P20,1)+IF(R21&gt;P21,1)+IF(R22&gt;P22,1)</f>
        <v>0</v>
      </c>
      <c r="T21" s="104"/>
      <c r="U21" s="105"/>
      <c r="V21" s="105"/>
      <c r="W21" s="105"/>
      <c r="X21" s="106"/>
      <c r="Y21" s="4">
        <f>IF(Z20&gt;AB20,1)+IF(Z21&gt;AB21,1)+IF(Z22&gt;AB22,1)</f>
        <v>1</v>
      </c>
      <c r="Z21" s="9">
        <v>11</v>
      </c>
      <c r="AA21" s="5" t="s">
        <v>42</v>
      </c>
      <c r="AB21" s="9">
        <v>15</v>
      </c>
      <c r="AC21" s="10">
        <f>IF(AB20&gt;Z20,1)+IF(AB21&gt;Z21,1)+IF(AB22&gt;Z22,1)</f>
        <v>2</v>
      </c>
      <c r="AD21" s="4">
        <f>IF(AE20&gt;AG20,1)+IF(AE21&gt;AG21,1)+IF(AE22&gt;AG22,1)</f>
        <v>1</v>
      </c>
      <c r="AE21" s="9">
        <v>13</v>
      </c>
      <c r="AF21" s="5" t="s">
        <v>42</v>
      </c>
      <c r="AG21" s="9">
        <v>15</v>
      </c>
      <c r="AH21" s="10">
        <f>IF(AG20&gt;AE20,1)+IF(AG21&gt;AE21,1)+IF(AG22&gt;AE22,1)</f>
        <v>2</v>
      </c>
      <c r="AI21" s="87"/>
      <c r="AJ21" s="78"/>
      <c r="AK21" s="78"/>
      <c r="AL21" s="78"/>
      <c r="AM21" s="111"/>
      <c r="AN21" s="81"/>
      <c r="AO21" s="91"/>
      <c r="AP21" s="92"/>
      <c r="AQ21" s="84"/>
      <c r="AR21" s="25"/>
    </row>
    <row r="22" spans="2:55" s="1" customFormat="1" ht="12" customHeight="1" x14ac:dyDescent="0.45">
      <c r="B22" s="131"/>
      <c r="C22" s="132"/>
      <c r="D22" s="133"/>
      <c r="E22" s="4"/>
      <c r="F22" s="5">
        <f t="shared" si="15"/>
        <v>9</v>
      </c>
      <c r="G22" s="5" t="s">
        <v>42</v>
      </c>
      <c r="H22" s="5">
        <f t="shared" si="16"/>
        <v>15</v>
      </c>
      <c r="I22" s="10"/>
      <c r="J22" s="4"/>
      <c r="K22" s="5">
        <f t="shared" si="17"/>
        <v>0</v>
      </c>
      <c r="L22" s="5" t="s">
        <v>42</v>
      </c>
      <c r="M22" s="5">
        <f t="shared" si="18"/>
        <v>0</v>
      </c>
      <c r="N22" s="10"/>
      <c r="O22" s="4"/>
      <c r="P22" s="5">
        <f t="shared" si="19"/>
        <v>0</v>
      </c>
      <c r="Q22" s="5" t="s">
        <v>42</v>
      </c>
      <c r="R22" s="5">
        <f t="shared" si="20"/>
        <v>0</v>
      </c>
      <c r="S22" s="10"/>
      <c r="T22" s="104"/>
      <c r="U22" s="105"/>
      <c r="V22" s="105"/>
      <c r="W22" s="105"/>
      <c r="X22" s="106"/>
      <c r="Y22" s="4"/>
      <c r="Z22" s="9">
        <v>11</v>
      </c>
      <c r="AA22" s="5" t="s">
        <v>42</v>
      </c>
      <c r="AB22" s="9">
        <v>15</v>
      </c>
      <c r="AC22" s="10"/>
      <c r="AD22" s="4"/>
      <c r="AE22" s="9">
        <v>13</v>
      </c>
      <c r="AF22" s="5" t="s">
        <v>42</v>
      </c>
      <c r="AG22" s="9">
        <v>15</v>
      </c>
      <c r="AH22" s="10"/>
      <c r="AI22" s="87"/>
      <c r="AJ22" s="78"/>
      <c r="AK22" s="78"/>
      <c r="AL22" s="78"/>
      <c r="AM22" s="111"/>
      <c r="AN22" s="81"/>
      <c r="AO22" s="91"/>
      <c r="AP22" s="92"/>
      <c r="AQ22" s="84"/>
      <c r="AR22" s="25"/>
    </row>
    <row r="23" spans="2:55" s="1" customFormat="1" ht="12" customHeight="1" x14ac:dyDescent="0.45">
      <c r="B23" s="134"/>
      <c r="C23" s="135"/>
      <c r="D23" s="136"/>
      <c r="E23" s="6"/>
      <c r="F23" s="7"/>
      <c r="G23" s="7"/>
      <c r="H23" s="7"/>
      <c r="I23" s="11"/>
      <c r="J23" s="6"/>
      <c r="K23" s="7"/>
      <c r="L23" s="7"/>
      <c r="M23" s="7"/>
      <c r="N23" s="11"/>
      <c r="O23" s="6"/>
      <c r="P23" s="7"/>
      <c r="Q23" s="7"/>
      <c r="R23" s="7"/>
      <c r="S23" s="11"/>
      <c r="T23" s="107"/>
      <c r="U23" s="108"/>
      <c r="V23" s="108"/>
      <c r="W23" s="108"/>
      <c r="X23" s="109"/>
      <c r="Y23" s="6"/>
      <c r="Z23" s="7"/>
      <c r="AA23" s="7"/>
      <c r="AB23" s="7"/>
      <c r="AC23" s="11"/>
      <c r="AD23" s="6"/>
      <c r="AE23" s="7"/>
      <c r="AF23" s="7"/>
      <c r="AG23" s="7"/>
      <c r="AH23" s="11"/>
      <c r="AI23" s="88"/>
      <c r="AJ23" s="79"/>
      <c r="AK23" s="79"/>
      <c r="AL23" s="79"/>
      <c r="AM23" s="112"/>
      <c r="AN23" s="82"/>
      <c r="AO23" s="93"/>
      <c r="AP23" s="94"/>
      <c r="AQ23" s="85"/>
      <c r="AR23" s="25"/>
    </row>
    <row r="24" spans="2:55" s="1" customFormat="1" ht="12" customHeight="1" x14ac:dyDescent="0.45">
      <c r="B24" s="137" t="s">
        <v>19</v>
      </c>
      <c r="C24" s="138"/>
      <c r="D24" s="139"/>
      <c r="E24" s="2"/>
      <c r="F24" s="3"/>
      <c r="G24" s="3" t="str">
        <f t="shared" ref="G24" si="27">IF(E26=2,"○",IF(I26=2,"●",""))</f>
        <v>●</v>
      </c>
      <c r="H24" s="3"/>
      <c r="I24" s="8"/>
      <c r="J24" s="2"/>
      <c r="K24" s="3"/>
      <c r="L24" s="3" t="str">
        <f t="shared" ref="L24" si="28">IF(J26=2,"○",IF(N26=2,"●",""))</f>
        <v>○</v>
      </c>
      <c r="M24" s="3"/>
      <c r="N24" s="8"/>
      <c r="O24" s="2"/>
      <c r="P24" s="3"/>
      <c r="Q24" s="3" t="str">
        <f t="shared" ref="Q24" si="29">IF(O26=2,"○",IF(S26=2,"●",""))</f>
        <v>●</v>
      </c>
      <c r="R24" s="3"/>
      <c r="S24" s="8"/>
      <c r="T24" s="2"/>
      <c r="U24" s="3"/>
      <c r="V24" s="3" t="str">
        <f t="shared" ref="V24" si="30">IF(T26=2,"○",IF(X26=2,"●",""))</f>
        <v>○</v>
      </c>
      <c r="W24" s="3"/>
      <c r="X24" s="8"/>
      <c r="Y24" s="101"/>
      <c r="Z24" s="102"/>
      <c r="AA24" s="102"/>
      <c r="AB24" s="102"/>
      <c r="AC24" s="103"/>
      <c r="AD24" s="2"/>
      <c r="AE24" s="3"/>
      <c r="AF24" s="3" t="str">
        <f>IF(AD26=2,"○",IF(AH26=2,"●",""))</f>
        <v>○</v>
      </c>
      <c r="AG24" s="3"/>
      <c r="AH24" s="8"/>
      <c r="AI24" s="86">
        <f>IF(E26=2,1,0)+IF(J26=2,1,0)+IF(O26=2,1,0)+IF(T26=2,1,0)+IF(AD26=2,1,0)</f>
        <v>3</v>
      </c>
      <c r="AJ24" s="77"/>
      <c r="AK24" s="77" t="s">
        <v>41</v>
      </c>
      <c r="AL24" s="77">
        <f>IF(I26=2,1,0)+IF(N26=2,1,0)+IF(S26=2,1,0)+IF(X26=2,1,0)+IF(AH26=2,1,0)</f>
        <v>2</v>
      </c>
      <c r="AM24" s="110"/>
      <c r="AN24" s="80">
        <f>IF((I26+N26+S26+X26+AH26)=0,100,(E26+J26+O26+T26+AD26)/(I26+N26+S26+X26+AH26))</f>
        <v>1</v>
      </c>
      <c r="AO24" s="89">
        <f>(F25+F26+F27+K25+K26+K27+P25+P26+P27+U25+U26+U27+AE25+AE26+AE27)/(H25+H26+H27+M25+M26+M27+R25+R26+R27+W25+W26+W27+AG25+AG26+AG27)</f>
        <v>1.0163934426229508</v>
      </c>
      <c r="AP24" s="90"/>
      <c r="AQ24" s="83">
        <f>BC25</f>
        <v>4</v>
      </c>
      <c r="AR24" s="25"/>
    </row>
    <row r="25" spans="2:55" s="1" customFormat="1" ht="12" customHeight="1" x14ac:dyDescent="0.45">
      <c r="B25" s="140"/>
      <c r="C25" s="141"/>
      <c r="D25" s="142"/>
      <c r="E25" s="4"/>
      <c r="F25" s="5">
        <f t="shared" ref="F25:F27" si="31">AB5</f>
        <v>10</v>
      </c>
      <c r="G25" s="5" t="s">
        <v>42</v>
      </c>
      <c r="H25" s="5">
        <f t="shared" ref="H25:H27" si="32">Z5</f>
        <v>15</v>
      </c>
      <c r="I25" s="10"/>
      <c r="J25" s="4"/>
      <c r="K25" s="5">
        <f t="shared" ref="K25:K27" si="33">AB10</f>
        <v>14</v>
      </c>
      <c r="L25" s="5" t="s">
        <v>42</v>
      </c>
      <c r="M25" s="5">
        <f t="shared" ref="M25:M27" si="34">Z10</f>
        <v>16</v>
      </c>
      <c r="N25" s="10"/>
      <c r="O25" s="4"/>
      <c r="P25" s="5">
        <f t="shared" ref="P25:P27" si="35">AB15</f>
        <v>15</v>
      </c>
      <c r="Q25" s="5" t="s">
        <v>42</v>
      </c>
      <c r="R25" s="5">
        <f t="shared" ref="R25:R27" si="36">Z15</f>
        <v>13</v>
      </c>
      <c r="S25" s="10"/>
      <c r="T25" s="4"/>
      <c r="U25" s="5">
        <f t="shared" ref="U25:U27" si="37">AB20</f>
        <v>9</v>
      </c>
      <c r="V25" s="5" t="s">
        <v>42</v>
      </c>
      <c r="W25" s="5">
        <f t="shared" ref="W25:W27" si="38">Z20</f>
        <v>15</v>
      </c>
      <c r="X25" s="10"/>
      <c r="Y25" s="104"/>
      <c r="Z25" s="105"/>
      <c r="AA25" s="105"/>
      <c r="AB25" s="105"/>
      <c r="AC25" s="106"/>
      <c r="AD25" s="4"/>
      <c r="AE25" s="9">
        <v>9</v>
      </c>
      <c r="AF25" s="5" t="s">
        <v>42</v>
      </c>
      <c r="AG25" s="9">
        <v>15</v>
      </c>
      <c r="AH25" s="10"/>
      <c r="AI25" s="87"/>
      <c r="AJ25" s="78"/>
      <c r="AK25" s="78"/>
      <c r="AL25" s="78"/>
      <c r="AM25" s="111"/>
      <c r="AN25" s="81"/>
      <c r="AO25" s="91"/>
      <c r="AP25" s="92"/>
      <c r="AQ25" s="84"/>
      <c r="AR25" s="25"/>
      <c r="AT25" s="1">
        <f>AQ24</f>
        <v>4</v>
      </c>
      <c r="AU25" s="1" t="str">
        <f>B24</f>
        <v>OKI愛LAND　A</v>
      </c>
      <c r="BA25" s="1">
        <f>AI24-AL24+AN24*100+AO24</f>
        <v>102.01639344262296</v>
      </c>
      <c r="BB25" s="1">
        <f>BA25+AO24</f>
        <v>103.03278688524591</v>
      </c>
      <c r="BC25" s="1">
        <f>IF(ISERROR(BB25),"",RANK(BB25,$BB$4:$BB$33))</f>
        <v>4</v>
      </c>
    </row>
    <row r="26" spans="2:55" s="1" customFormat="1" ht="12" customHeight="1" x14ac:dyDescent="0.45">
      <c r="B26" s="140"/>
      <c r="C26" s="141"/>
      <c r="D26" s="142"/>
      <c r="E26" s="4">
        <f t="shared" ref="E26" si="39">IF(F25&gt;H25,1)+IF(F26&gt;H26,1)+IF(F27&gt;H27,1)</f>
        <v>0</v>
      </c>
      <c r="F26" s="5">
        <f t="shared" si="31"/>
        <v>10</v>
      </c>
      <c r="G26" s="5" t="s">
        <v>42</v>
      </c>
      <c r="H26" s="5">
        <f t="shared" si="32"/>
        <v>15</v>
      </c>
      <c r="I26" s="10">
        <f t="shared" ref="I26" si="40">IF(H25&gt;F25,1)+IF(H26&gt;F26,1)+IF(H27&gt;F27,1)</f>
        <v>2</v>
      </c>
      <c r="J26" s="4">
        <f t="shared" ref="J26" si="41">IF(K25&gt;M25,1)+IF(K26&gt;M26,1)+IF(K27&gt;M27,1)</f>
        <v>2</v>
      </c>
      <c r="K26" s="5">
        <f t="shared" si="33"/>
        <v>15</v>
      </c>
      <c r="L26" s="5" t="s">
        <v>42</v>
      </c>
      <c r="M26" s="5">
        <f t="shared" si="34"/>
        <v>9</v>
      </c>
      <c r="N26" s="10">
        <f t="shared" ref="N26" si="42">IF(M25&gt;K25,1)+IF(M26&gt;K26,1)+IF(M27&gt;K27,1)</f>
        <v>1</v>
      </c>
      <c r="O26" s="4">
        <f t="shared" ref="O26" si="43">IF(P25&gt;R25,1)+IF(P26&gt;R26,1)+IF(P27&gt;R27,1)</f>
        <v>1</v>
      </c>
      <c r="P26" s="5">
        <f t="shared" si="35"/>
        <v>16</v>
      </c>
      <c r="Q26" s="5" t="s">
        <v>42</v>
      </c>
      <c r="R26" s="5">
        <f t="shared" si="36"/>
        <v>17</v>
      </c>
      <c r="S26" s="10">
        <f t="shared" ref="S26" si="44">IF(R25&gt;P25,1)+IF(R26&gt;P26,1)+IF(R27&gt;P27,1)</f>
        <v>2</v>
      </c>
      <c r="T26" s="4">
        <f t="shared" ref="T26" si="45">IF(U25&gt;W25,1)+IF(U26&gt;W26,1)+IF(U27&gt;W27,1)</f>
        <v>2</v>
      </c>
      <c r="U26" s="5">
        <f t="shared" si="37"/>
        <v>15</v>
      </c>
      <c r="V26" s="5" t="s">
        <v>42</v>
      </c>
      <c r="W26" s="5">
        <f t="shared" si="38"/>
        <v>11</v>
      </c>
      <c r="X26" s="10">
        <f t="shared" ref="X26" si="46">IF(W25&gt;U25,1)+IF(W26&gt;U26,1)+IF(W27&gt;U27,1)</f>
        <v>1</v>
      </c>
      <c r="Y26" s="104"/>
      <c r="Z26" s="105"/>
      <c r="AA26" s="105"/>
      <c r="AB26" s="105"/>
      <c r="AC26" s="106"/>
      <c r="AD26" s="4">
        <f>IF(AE25&gt;AG25,1)+IF(AE26&gt;AG26,1)+IF(AE27&gt;AG27,1)</f>
        <v>2</v>
      </c>
      <c r="AE26" s="9">
        <v>15</v>
      </c>
      <c r="AF26" s="5" t="s">
        <v>42</v>
      </c>
      <c r="AG26" s="9">
        <v>13</v>
      </c>
      <c r="AH26" s="10">
        <f>IF(AG25&gt;AE25,1)+IF(AG26&gt;AE26,1)+IF(AG27&gt;AE27,1)</f>
        <v>1</v>
      </c>
      <c r="AI26" s="87"/>
      <c r="AJ26" s="78"/>
      <c r="AK26" s="78"/>
      <c r="AL26" s="78"/>
      <c r="AM26" s="111"/>
      <c r="AN26" s="81"/>
      <c r="AO26" s="91"/>
      <c r="AP26" s="92"/>
      <c r="AQ26" s="84"/>
      <c r="AR26" s="25"/>
    </row>
    <row r="27" spans="2:55" s="1" customFormat="1" ht="12" customHeight="1" x14ac:dyDescent="0.45">
      <c r="B27" s="140"/>
      <c r="C27" s="141"/>
      <c r="D27" s="142"/>
      <c r="E27" s="4"/>
      <c r="F27" s="5">
        <f t="shared" si="31"/>
        <v>0</v>
      </c>
      <c r="G27" s="5" t="s">
        <v>42</v>
      </c>
      <c r="H27" s="5">
        <f t="shared" si="32"/>
        <v>0</v>
      </c>
      <c r="I27" s="10"/>
      <c r="J27" s="4"/>
      <c r="K27" s="5">
        <f t="shared" si="33"/>
        <v>15</v>
      </c>
      <c r="L27" s="5" t="s">
        <v>42</v>
      </c>
      <c r="M27" s="5">
        <f t="shared" si="34"/>
        <v>7</v>
      </c>
      <c r="N27" s="10"/>
      <c r="O27" s="4"/>
      <c r="P27" s="5">
        <f t="shared" si="35"/>
        <v>13</v>
      </c>
      <c r="Q27" s="5" t="s">
        <v>42</v>
      </c>
      <c r="R27" s="5">
        <f t="shared" si="36"/>
        <v>15</v>
      </c>
      <c r="S27" s="10"/>
      <c r="T27" s="4"/>
      <c r="U27" s="5">
        <f t="shared" si="37"/>
        <v>15</v>
      </c>
      <c r="V27" s="5" t="s">
        <v>42</v>
      </c>
      <c r="W27" s="5">
        <f t="shared" si="38"/>
        <v>11</v>
      </c>
      <c r="X27" s="10"/>
      <c r="Y27" s="104"/>
      <c r="Z27" s="105"/>
      <c r="AA27" s="105"/>
      <c r="AB27" s="105"/>
      <c r="AC27" s="106"/>
      <c r="AD27" s="4"/>
      <c r="AE27" s="9">
        <v>15</v>
      </c>
      <c r="AF27" s="5" t="s">
        <v>42</v>
      </c>
      <c r="AG27" s="9">
        <v>11</v>
      </c>
      <c r="AH27" s="10"/>
      <c r="AI27" s="87"/>
      <c r="AJ27" s="78"/>
      <c r="AK27" s="78"/>
      <c r="AL27" s="78"/>
      <c r="AM27" s="111"/>
      <c r="AN27" s="81"/>
      <c r="AO27" s="91"/>
      <c r="AP27" s="92"/>
      <c r="AQ27" s="84"/>
      <c r="AR27" s="25"/>
    </row>
    <row r="28" spans="2:55" s="1" customFormat="1" ht="12" customHeight="1" x14ac:dyDescent="0.45">
      <c r="B28" s="143"/>
      <c r="C28" s="144"/>
      <c r="D28" s="145"/>
      <c r="E28" s="6"/>
      <c r="F28" s="7"/>
      <c r="G28" s="7"/>
      <c r="H28" s="7"/>
      <c r="I28" s="11"/>
      <c r="J28" s="6"/>
      <c r="K28" s="7"/>
      <c r="L28" s="7"/>
      <c r="M28" s="7"/>
      <c r="N28" s="11"/>
      <c r="O28" s="6"/>
      <c r="P28" s="7"/>
      <c r="Q28" s="7"/>
      <c r="R28" s="7"/>
      <c r="S28" s="11"/>
      <c r="T28" s="6"/>
      <c r="U28" s="7"/>
      <c r="V28" s="7"/>
      <c r="W28" s="7"/>
      <c r="X28" s="11"/>
      <c r="Y28" s="107"/>
      <c r="Z28" s="108"/>
      <c r="AA28" s="108"/>
      <c r="AB28" s="108"/>
      <c r="AC28" s="109"/>
      <c r="AD28" s="6"/>
      <c r="AE28" s="7"/>
      <c r="AF28" s="7"/>
      <c r="AG28" s="7"/>
      <c r="AH28" s="11"/>
      <c r="AI28" s="88"/>
      <c r="AJ28" s="79"/>
      <c r="AK28" s="79"/>
      <c r="AL28" s="79"/>
      <c r="AM28" s="112"/>
      <c r="AN28" s="82"/>
      <c r="AO28" s="93"/>
      <c r="AP28" s="94"/>
      <c r="AQ28" s="85"/>
      <c r="AR28" s="25"/>
    </row>
    <row r="29" spans="2:55" s="1" customFormat="1" ht="12" customHeight="1" x14ac:dyDescent="0.45">
      <c r="B29" s="116" t="s">
        <v>7</v>
      </c>
      <c r="C29" s="117"/>
      <c r="D29" s="118"/>
      <c r="E29" s="2"/>
      <c r="F29" s="3"/>
      <c r="G29" s="3" t="str">
        <f t="shared" ref="G29" si="47">IF(E31=2,"○",IF(I31=2,"●",""))</f>
        <v>○</v>
      </c>
      <c r="H29" s="3"/>
      <c r="I29" s="8"/>
      <c r="J29" s="2"/>
      <c r="K29" s="3"/>
      <c r="L29" s="3" t="str">
        <f t="shared" ref="L29" si="48">IF(J31=2,"○",IF(N31=2,"●",""))</f>
        <v>○</v>
      </c>
      <c r="M29" s="3"/>
      <c r="N29" s="8"/>
      <c r="O29" s="2"/>
      <c r="P29" s="3"/>
      <c r="Q29" s="3" t="str">
        <f t="shared" ref="Q29" si="49">IF(O31=2,"○",IF(S31=2,"●",""))</f>
        <v>○</v>
      </c>
      <c r="R29" s="3"/>
      <c r="S29" s="8"/>
      <c r="T29" s="2"/>
      <c r="U29" s="3"/>
      <c r="V29" s="3" t="str">
        <f t="shared" ref="V29" si="50">IF(T31=2,"○",IF(X31=2,"●",""))</f>
        <v>○</v>
      </c>
      <c r="W29" s="3"/>
      <c r="X29" s="8"/>
      <c r="Y29" s="2"/>
      <c r="Z29" s="3"/>
      <c r="AA29" s="3" t="str">
        <f t="shared" ref="AA29" si="51">IF(Y31=2,"○",IF(AC31=2,"●",""))</f>
        <v>●</v>
      </c>
      <c r="AB29" s="3"/>
      <c r="AC29" s="8"/>
      <c r="AD29" s="101"/>
      <c r="AE29" s="102"/>
      <c r="AF29" s="102"/>
      <c r="AG29" s="102"/>
      <c r="AH29" s="103"/>
      <c r="AI29" s="86">
        <f>IF(E31=2,1,0)+IF(J31=2,1,0)+IF(O31=2,1,0)+IF(T31=2,1,0)+IF(Y31=2,1,0)</f>
        <v>4</v>
      </c>
      <c r="AJ29" s="77"/>
      <c r="AK29" s="77" t="s">
        <v>41</v>
      </c>
      <c r="AL29" s="77">
        <f>IF(I31=2,1,0)+IF(N31=2,1,0)+IF(S31=2,1,0)+IF(X31=2,1,0)+IF(AC31=2,1,0)</f>
        <v>1</v>
      </c>
      <c r="AM29" s="110"/>
      <c r="AN29" s="80">
        <f>IF((I31+N31+S31+X31+AC31)=0,100,(E31+J31+O31+T31+Y31)/(I31+N31+S31+X31+AC31))</f>
        <v>2.25</v>
      </c>
      <c r="AO29" s="89">
        <f>(F30+F31+F32+K30+K31+K32+P30+P31+P32+U30+U31+U32+Z30+Z31+Z32)/(H30+H31+H32+M30+M31+M32+R30+R31+R32+W30+W31+W32+AB30+AB31+AB32)</f>
        <v>1.1437908496732025</v>
      </c>
      <c r="AP29" s="90"/>
      <c r="AQ29" s="83">
        <f>BC30</f>
        <v>2</v>
      </c>
      <c r="AR29" s="25"/>
    </row>
    <row r="30" spans="2:55" s="1" customFormat="1" ht="12" customHeight="1" x14ac:dyDescent="0.45">
      <c r="B30" s="116"/>
      <c r="C30" s="117"/>
      <c r="D30" s="118"/>
      <c r="E30" s="4"/>
      <c r="F30" s="5">
        <f t="shared" ref="F30:F32" si="52">AG5</f>
        <v>9</v>
      </c>
      <c r="G30" s="5" t="s">
        <v>42</v>
      </c>
      <c r="H30" s="5">
        <f t="shared" ref="H30:H32" si="53">AE5</f>
        <v>15</v>
      </c>
      <c r="I30" s="10"/>
      <c r="J30" s="4"/>
      <c r="K30" s="5">
        <f t="shared" ref="K30:K32" si="54">AG10</f>
        <v>15</v>
      </c>
      <c r="L30" s="5" t="s">
        <v>42</v>
      </c>
      <c r="M30" s="5">
        <f t="shared" ref="M30:M32" si="55">AE10</f>
        <v>13</v>
      </c>
      <c r="N30" s="10"/>
      <c r="O30" s="4"/>
      <c r="P30" s="5">
        <f t="shared" ref="P30:P32" si="56">AG15</f>
        <v>15</v>
      </c>
      <c r="Q30" s="5" t="s">
        <v>42</v>
      </c>
      <c r="R30" s="5">
        <f t="shared" ref="R30:R32" si="57">AE15</f>
        <v>7</v>
      </c>
      <c r="S30" s="10"/>
      <c r="T30" s="4"/>
      <c r="U30" s="5">
        <f t="shared" ref="U30:U32" si="58">AG20</f>
        <v>7</v>
      </c>
      <c r="V30" s="5" t="s">
        <v>42</v>
      </c>
      <c r="W30" s="5">
        <f t="shared" ref="W30:W32" si="59">AE20</f>
        <v>15</v>
      </c>
      <c r="X30" s="10"/>
      <c r="Y30" s="4"/>
      <c r="Z30" s="5">
        <f t="shared" ref="Z30:Z32" si="60">AG25</f>
        <v>15</v>
      </c>
      <c r="AA30" s="5" t="s">
        <v>42</v>
      </c>
      <c r="AB30" s="5">
        <f t="shared" ref="AB30:AB32" si="61">AE25</f>
        <v>9</v>
      </c>
      <c r="AC30" s="10"/>
      <c r="AD30" s="104"/>
      <c r="AE30" s="105"/>
      <c r="AF30" s="105"/>
      <c r="AG30" s="105"/>
      <c r="AH30" s="106"/>
      <c r="AI30" s="87"/>
      <c r="AJ30" s="78"/>
      <c r="AK30" s="78"/>
      <c r="AL30" s="78"/>
      <c r="AM30" s="111"/>
      <c r="AN30" s="81"/>
      <c r="AO30" s="91"/>
      <c r="AP30" s="92"/>
      <c r="AQ30" s="84"/>
      <c r="AR30" s="25"/>
      <c r="AT30" s="1">
        <f>AQ29</f>
        <v>2</v>
      </c>
      <c r="AU30" s="1" t="str">
        <f>B29</f>
        <v>ナチュラル</v>
      </c>
      <c r="BA30" s="1">
        <f>AI29-AL29+AN29*100+AO29</f>
        <v>229.14379084967319</v>
      </c>
      <c r="BB30" s="1">
        <f>BA30+AO29</f>
        <v>230.28758169934639</v>
      </c>
      <c r="BC30" s="1">
        <f>IF(ISERROR(BB30),"",RANK(BB30,$BB$4:$BB$33))</f>
        <v>2</v>
      </c>
    </row>
    <row r="31" spans="2:55" s="1" customFormat="1" ht="12" customHeight="1" x14ac:dyDescent="0.45">
      <c r="B31" s="116"/>
      <c r="C31" s="117"/>
      <c r="D31" s="118"/>
      <c r="E31" s="4">
        <f t="shared" ref="E31" si="62">IF(F30&gt;H30,1)+IF(F31&gt;H31,1)+IF(F32&gt;H32,1)</f>
        <v>2</v>
      </c>
      <c r="F31" s="5">
        <f t="shared" si="52"/>
        <v>15</v>
      </c>
      <c r="G31" s="5" t="s">
        <v>42</v>
      </c>
      <c r="H31" s="5">
        <f t="shared" si="53"/>
        <v>8</v>
      </c>
      <c r="I31" s="10">
        <f t="shared" ref="I31" si="63">IF(H30&gt;F30,1)+IF(H31&gt;F31,1)+IF(H32&gt;F32,1)</f>
        <v>1</v>
      </c>
      <c r="J31" s="4">
        <f t="shared" ref="J31" si="64">IF(K30&gt;M30,1)+IF(K31&gt;M31,1)+IF(K32&gt;M32,1)</f>
        <v>2</v>
      </c>
      <c r="K31" s="5">
        <f t="shared" si="54"/>
        <v>15</v>
      </c>
      <c r="L31" s="5" t="s">
        <v>42</v>
      </c>
      <c r="M31" s="5">
        <f t="shared" si="55"/>
        <v>6</v>
      </c>
      <c r="N31" s="10">
        <f t="shared" ref="N31" si="65">IF(M30&gt;K30,1)+IF(M31&gt;K31,1)+IF(M32&gt;K32,1)</f>
        <v>0</v>
      </c>
      <c r="O31" s="4">
        <f t="shared" ref="O31" si="66">IF(P30&gt;R30,1)+IF(P31&gt;R31,1)+IF(P32&gt;R32,1)</f>
        <v>2</v>
      </c>
      <c r="P31" s="5">
        <f t="shared" si="56"/>
        <v>15</v>
      </c>
      <c r="Q31" s="5" t="s">
        <v>42</v>
      </c>
      <c r="R31" s="5">
        <f t="shared" si="57"/>
        <v>11</v>
      </c>
      <c r="S31" s="10">
        <f t="shared" ref="S31" si="67">IF(R30&gt;P30,1)+IF(R31&gt;P31,1)+IF(R32&gt;P32,1)</f>
        <v>0</v>
      </c>
      <c r="T31" s="4">
        <f t="shared" ref="T31" si="68">IF(U30&gt;W30,1)+IF(U31&gt;W31,1)+IF(U32&gt;W32,1)</f>
        <v>2</v>
      </c>
      <c r="U31" s="5">
        <f t="shared" si="58"/>
        <v>15</v>
      </c>
      <c r="V31" s="5" t="s">
        <v>42</v>
      </c>
      <c r="W31" s="5">
        <f t="shared" si="59"/>
        <v>13</v>
      </c>
      <c r="X31" s="10">
        <f t="shared" ref="X31" si="69">IF(W30&gt;U30,1)+IF(W31&gt;U31,1)+IF(W32&gt;U32,1)</f>
        <v>1</v>
      </c>
      <c r="Y31" s="4">
        <f t="shared" ref="Y31" si="70">IF(Z30&gt;AB30,1)+IF(Z31&gt;AB31,1)+IF(Z32&gt;AB32,1)</f>
        <v>1</v>
      </c>
      <c r="Z31" s="5">
        <f t="shared" si="60"/>
        <v>13</v>
      </c>
      <c r="AA31" s="5" t="s">
        <v>42</v>
      </c>
      <c r="AB31" s="5">
        <f t="shared" si="61"/>
        <v>15</v>
      </c>
      <c r="AC31" s="10">
        <f t="shared" ref="AC31" si="71">IF(AB30&gt;Z30,1)+IF(AB31&gt;Z31,1)+IF(AB32&gt;Z32,1)</f>
        <v>2</v>
      </c>
      <c r="AD31" s="104"/>
      <c r="AE31" s="105"/>
      <c r="AF31" s="105"/>
      <c r="AG31" s="105"/>
      <c r="AH31" s="106"/>
      <c r="AI31" s="87"/>
      <c r="AJ31" s="78"/>
      <c r="AK31" s="78"/>
      <c r="AL31" s="78"/>
      <c r="AM31" s="111"/>
      <c r="AN31" s="81"/>
      <c r="AO31" s="91"/>
      <c r="AP31" s="92"/>
      <c r="AQ31" s="84"/>
      <c r="AR31" s="25"/>
    </row>
    <row r="32" spans="2:55" s="1" customFormat="1" ht="12" customHeight="1" x14ac:dyDescent="0.45">
      <c r="B32" s="116"/>
      <c r="C32" s="117"/>
      <c r="D32" s="118"/>
      <c r="E32" s="4"/>
      <c r="F32" s="5">
        <f t="shared" si="52"/>
        <v>15</v>
      </c>
      <c r="G32" s="5" t="s">
        <v>42</v>
      </c>
      <c r="H32" s="5">
        <f t="shared" si="53"/>
        <v>13</v>
      </c>
      <c r="I32" s="10"/>
      <c r="J32" s="4"/>
      <c r="K32" s="5">
        <f t="shared" si="54"/>
        <v>0</v>
      </c>
      <c r="L32" s="5" t="s">
        <v>42</v>
      </c>
      <c r="M32" s="5">
        <f t="shared" si="55"/>
        <v>0</v>
      </c>
      <c r="N32" s="10"/>
      <c r="O32" s="4"/>
      <c r="P32" s="5">
        <f t="shared" si="56"/>
        <v>0</v>
      </c>
      <c r="Q32" s="5" t="s">
        <v>42</v>
      </c>
      <c r="R32" s="5">
        <f t="shared" si="57"/>
        <v>0</v>
      </c>
      <c r="S32" s="10"/>
      <c r="T32" s="4"/>
      <c r="U32" s="5">
        <f t="shared" si="58"/>
        <v>15</v>
      </c>
      <c r="V32" s="5" t="s">
        <v>42</v>
      </c>
      <c r="W32" s="5">
        <f t="shared" si="59"/>
        <v>13</v>
      </c>
      <c r="X32" s="10"/>
      <c r="Y32" s="4"/>
      <c r="Z32" s="5">
        <f t="shared" si="60"/>
        <v>11</v>
      </c>
      <c r="AA32" s="5" t="s">
        <v>42</v>
      </c>
      <c r="AB32" s="5">
        <f t="shared" si="61"/>
        <v>15</v>
      </c>
      <c r="AC32" s="10"/>
      <c r="AD32" s="104"/>
      <c r="AE32" s="105"/>
      <c r="AF32" s="105"/>
      <c r="AG32" s="105"/>
      <c r="AH32" s="106"/>
      <c r="AI32" s="87"/>
      <c r="AJ32" s="78"/>
      <c r="AK32" s="78"/>
      <c r="AL32" s="78"/>
      <c r="AM32" s="111"/>
      <c r="AN32" s="81"/>
      <c r="AO32" s="91"/>
      <c r="AP32" s="92"/>
      <c r="AQ32" s="84"/>
      <c r="AR32" s="25"/>
    </row>
    <row r="33" spans="2:44" s="1" customFormat="1" ht="12" customHeight="1" x14ac:dyDescent="0.45">
      <c r="B33" s="119"/>
      <c r="C33" s="120"/>
      <c r="D33" s="121"/>
      <c r="E33" s="6"/>
      <c r="F33" s="7"/>
      <c r="G33" s="7"/>
      <c r="H33" s="7"/>
      <c r="I33" s="11"/>
      <c r="J33" s="6"/>
      <c r="K33" s="7"/>
      <c r="L33" s="7"/>
      <c r="M33" s="7"/>
      <c r="N33" s="11"/>
      <c r="O33" s="6"/>
      <c r="P33" s="7"/>
      <c r="Q33" s="7"/>
      <c r="R33" s="7"/>
      <c r="S33" s="11"/>
      <c r="T33" s="6"/>
      <c r="U33" s="7"/>
      <c r="V33" s="7"/>
      <c r="W33" s="7"/>
      <c r="X33" s="11"/>
      <c r="Y33" s="6"/>
      <c r="Z33" s="7"/>
      <c r="AA33" s="7"/>
      <c r="AB33" s="7"/>
      <c r="AC33" s="11"/>
      <c r="AD33" s="107"/>
      <c r="AE33" s="108"/>
      <c r="AF33" s="108"/>
      <c r="AG33" s="108"/>
      <c r="AH33" s="109"/>
      <c r="AI33" s="88"/>
      <c r="AJ33" s="79"/>
      <c r="AK33" s="79"/>
      <c r="AL33" s="79"/>
      <c r="AM33" s="112"/>
      <c r="AN33" s="82"/>
      <c r="AO33" s="93"/>
      <c r="AP33" s="94"/>
      <c r="AQ33" s="85"/>
      <c r="AR33" s="25"/>
    </row>
    <row r="34" spans="2:44" ht="12" customHeight="1" x14ac:dyDescent="0.45"/>
    <row r="35" spans="2:44" ht="18" customHeight="1" x14ac:dyDescent="0.45">
      <c r="C35" s="126" t="s">
        <v>47</v>
      </c>
      <c r="D35" s="126"/>
      <c r="E35" s="126"/>
      <c r="F35" s="126"/>
      <c r="G35" s="126" t="s">
        <v>44</v>
      </c>
      <c r="H35" s="126"/>
      <c r="I35" s="126" t="s">
        <v>56</v>
      </c>
      <c r="J35" s="126"/>
      <c r="K35" s="126"/>
      <c r="L35" s="126"/>
      <c r="M35" s="126"/>
      <c r="N35" s="126"/>
      <c r="O35" s="126"/>
      <c r="P35" s="126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</row>
    <row r="36" spans="2:44" x14ac:dyDescent="0.45">
      <c r="C36" s="127" t="s">
        <v>48</v>
      </c>
      <c r="D36" s="127"/>
      <c r="E36" s="127"/>
      <c r="F36" s="127"/>
      <c r="G36" s="73" t="s">
        <v>44</v>
      </c>
      <c r="H36" s="73"/>
      <c r="I36" s="73" t="s">
        <v>57</v>
      </c>
      <c r="J36" s="73"/>
      <c r="K36" s="73"/>
      <c r="L36" s="73"/>
      <c r="M36" s="73"/>
      <c r="N36" s="73"/>
      <c r="O36" s="73"/>
      <c r="P36" s="73"/>
      <c r="Q36" s="73" t="s">
        <v>45</v>
      </c>
      <c r="R36" s="73"/>
      <c r="S36" s="73" t="s">
        <v>58</v>
      </c>
      <c r="T36" s="73"/>
      <c r="U36" s="73"/>
      <c r="V36" s="73"/>
      <c r="W36" s="73"/>
      <c r="X36" s="73"/>
      <c r="Y36" s="73"/>
      <c r="Z36" s="73"/>
      <c r="AA36" s="73" t="s">
        <v>49</v>
      </c>
      <c r="AB36" s="73"/>
      <c r="AC36" s="73" t="s">
        <v>59</v>
      </c>
      <c r="AD36" s="73"/>
      <c r="AE36" s="73"/>
      <c r="AF36" s="73"/>
      <c r="AG36" s="73"/>
      <c r="AH36" s="73"/>
      <c r="AI36" s="73"/>
      <c r="AJ36" s="73"/>
    </row>
  </sheetData>
  <mergeCells count="68">
    <mergeCell ref="AI24:AJ28"/>
    <mergeCell ref="AO24:AP28"/>
    <mergeCell ref="B29:D33"/>
    <mergeCell ref="AD29:AH33"/>
    <mergeCell ref="AI29:AJ33"/>
    <mergeCell ref="AO29:AP33"/>
    <mergeCell ref="AL29:AM33"/>
    <mergeCell ref="B24:D28"/>
    <mergeCell ref="Y24:AC28"/>
    <mergeCell ref="AL24:AM28"/>
    <mergeCell ref="AK29:AK33"/>
    <mergeCell ref="AN29:AN33"/>
    <mergeCell ref="AO19:AP23"/>
    <mergeCell ref="AL19:AM23"/>
    <mergeCell ref="B14:D18"/>
    <mergeCell ref="O14:S18"/>
    <mergeCell ref="AL14:AM18"/>
    <mergeCell ref="AQ29:AQ33"/>
    <mergeCell ref="B4:D8"/>
    <mergeCell ref="E4:I8"/>
    <mergeCell ref="AI4:AJ8"/>
    <mergeCell ref="AO4:AP8"/>
    <mergeCell ref="AL4:AM8"/>
    <mergeCell ref="B9:D13"/>
    <mergeCell ref="J9:N13"/>
    <mergeCell ref="AI9:AJ13"/>
    <mergeCell ref="AO9:AP13"/>
    <mergeCell ref="AL9:AM13"/>
    <mergeCell ref="AI14:AJ18"/>
    <mergeCell ref="AO14:AP18"/>
    <mergeCell ref="B19:D23"/>
    <mergeCell ref="T19:X23"/>
    <mergeCell ref="AI19:AJ23"/>
    <mergeCell ref="AQ4:AQ8"/>
    <mergeCell ref="AQ9:AQ13"/>
    <mergeCell ref="AQ14:AQ18"/>
    <mergeCell ref="AQ19:AQ23"/>
    <mergeCell ref="AQ24:AQ28"/>
    <mergeCell ref="AN4:AN8"/>
    <mergeCell ref="AN9:AN13"/>
    <mergeCell ref="AN14:AN18"/>
    <mergeCell ref="AN19:AN23"/>
    <mergeCell ref="AN24:AN28"/>
    <mergeCell ref="AO3:AP3"/>
    <mergeCell ref="C35:F35"/>
    <mergeCell ref="G35:H35"/>
    <mergeCell ref="I35:P35"/>
    <mergeCell ref="C36:F36"/>
    <mergeCell ref="G36:H36"/>
    <mergeCell ref="I36:P36"/>
    <mergeCell ref="Q36:R36"/>
    <mergeCell ref="S36:Z36"/>
    <mergeCell ref="AA36:AB36"/>
    <mergeCell ref="AC36:AJ36"/>
    <mergeCell ref="AK4:AK8"/>
    <mergeCell ref="AK9:AK13"/>
    <mergeCell ref="AK14:AK18"/>
    <mergeCell ref="AK19:AK23"/>
    <mergeCell ref="AK24:AK28"/>
    <mergeCell ref="B1:AL1"/>
    <mergeCell ref="B3:D3"/>
    <mergeCell ref="E3:I3"/>
    <mergeCell ref="J3:N3"/>
    <mergeCell ref="O3:S3"/>
    <mergeCell ref="T3:X3"/>
    <mergeCell ref="Y3:AC3"/>
    <mergeCell ref="AD3:AH3"/>
    <mergeCell ref="AI3:AM3"/>
  </mergeCells>
  <phoneticPr fontId="17"/>
  <pageMargins left="0.25" right="0.25" top="0.75" bottom="0.75" header="0.3" footer="0.3"/>
  <pageSetup paperSize="9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499984740745262"/>
  </sheetPr>
  <dimension ref="A1:AP35"/>
  <sheetViews>
    <sheetView topLeftCell="A16" workbookViewId="0">
      <selection activeCell="AT13" sqref="AT13"/>
    </sheetView>
  </sheetViews>
  <sheetFormatPr defaultColWidth="8.09765625" defaultRowHeight="18" x14ac:dyDescent="0.45"/>
  <cols>
    <col min="1" max="1" width="6.8984375" customWidth="1"/>
    <col min="2" max="2" width="4.296875" customWidth="1"/>
    <col min="3" max="3" width="0.796875" customWidth="1"/>
    <col min="4" max="33" width="2.69921875" customWidth="1"/>
    <col min="34" max="34" width="0.8984375" customWidth="1"/>
    <col min="35" max="35" width="2.296875" customWidth="1"/>
    <col min="36" max="36" width="2.69921875" customWidth="1"/>
    <col min="37" max="37" width="1" customWidth="1"/>
    <col min="38" max="38" width="2.09765625" customWidth="1"/>
    <col min="39" max="39" width="9.69921875" customWidth="1"/>
    <col min="40" max="40" width="3.59765625" customWidth="1"/>
    <col min="41" max="41" width="3.296875" customWidth="1"/>
    <col min="42" max="42" width="4.796875" customWidth="1"/>
  </cols>
  <sheetData>
    <row r="1" spans="1:42" s="1" customFormat="1" ht="28.2" x14ac:dyDescent="0.45">
      <c r="A1" s="125" t="s">
        <v>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9"/>
      <c r="AM1" s="19"/>
      <c r="AN1" s="20"/>
      <c r="AO1" s="20"/>
      <c r="AP1" s="20"/>
    </row>
    <row r="2" spans="1:42" s="1" customFormat="1" ht="6.6" customHeight="1" x14ac:dyDescent="0.45">
      <c r="A2" s="15"/>
      <c r="B2" s="16"/>
      <c r="C2" s="15"/>
      <c r="D2" s="17"/>
      <c r="E2" s="17"/>
      <c r="F2" s="17"/>
      <c r="G2" s="17"/>
      <c r="H2" s="17"/>
      <c r="I2" s="18"/>
      <c r="J2" s="18"/>
      <c r="K2" s="18"/>
      <c r="L2" s="18"/>
      <c r="M2" s="1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6"/>
      <c r="AI2" s="16"/>
      <c r="AJ2" s="15"/>
      <c r="AK2" s="15"/>
      <c r="AL2" s="21"/>
      <c r="AM2" s="20"/>
      <c r="AN2" s="20"/>
      <c r="AO2" s="20"/>
      <c r="AP2" s="20"/>
    </row>
    <row r="3" spans="1:42" s="1" customFormat="1" ht="32.25" customHeight="1" x14ac:dyDescent="0.45">
      <c r="A3" s="65" t="s">
        <v>3</v>
      </c>
      <c r="B3" s="66"/>
      <c r="C3" s="67"/>
      <c r="D3" s="68" t="str">
        <f>A4</f>
        <v>Cerveza</v>
      </c>
      <c r="E3" s="69"/>
      <c r="F3" s="69"/>
      <c r="G3" s="69"/>
      <c r="H3" s="70"/>
      <c r="I3" s="68" t="str">
        <f>A9</f>
        <v>斐川だんだん</v>
      </c>
      <c r="J3" s="69"/>
      <c r="K3" s="69"/>
      <c r="L3" s="69"/>
      <c r="M3" s="70"/>
      <c r="N3" s="68" t="str">
        <f>A14</f>
        <v>楽翔会</v>
      </c>
      <c r="O3" s="69"/>
      <c r="P3" s="69"/>
      <c r="Q3" s="69"/>
      <c r="R3" s="70"/>
      <c r="S3" s="68" t="str">
        <f>A19</f>
        <v>三刀屋なかよし</v>
      </c>
      <c r="T3" s="69"/>
      <c r="U3" s="69"/>
      <c r="V3" s="69"/>
      <c r="W3" s="70"/>
      <c r="X3" s="68" t="str">
        <f>A24</f>
        <v>FREEDOM</v>
      </c>
      <c r="Y3" s="69"/>
      <c r="Z3" s="69"/>
      <c r="AA3" s="69"/>
      <c r="AB3" s="70"/>
      <c r="AC3" s="68" t="str">
        <f>A29</f>
        <v>V.Bonds</v>
      </c>
      <c r="AD3" s="69"/>
      <c r="AE3" s="69"/>
      <c r="AF3" s="69"/>
      <c r="AG3" s="70"/>
      <c r="AH3" s="68" t="s">
        <v>37</v>
      </c>
      <c r="AI3" s="69"/>
      <c r="AJ3" s="69"/>
      <c r="AK3" s="69"/>
      <c r="AL3" s="70"/>
      <c r="AM3" s="13" t="s">
        <v>38</v>
      </c>
      <c r="AN3" s="71" t="s">
        <v>39</v>
      </c>
      <c r="AO3" s="72"/>
      <c r="AP3" s="22" t="s">
        <v>40</v>
      </c>
    </row>
    <row r="4" spans="1:42" s="1" customFormat="1" ht="12" customHeight="1" x14ac:dyDescent="0.45">
      <c r="A4" s="146" t="s">
        <v>50</v>
      </c>
      <c r="B4" s="147"/>
      <c r="C4" s="148"/>
      <c r="D4" s="101"/>
      <c r="E4" s="102"/>
      <c r="F4" s="102"/>
      <c r="G4" s="102"/>
      <c r="H4" s="103"/>
      <c r="I4" s="2"/>
      <c r="J4" s="3"/>
      <c r="K4" s="3" t="str">
        <f>IF(I6=2,"○",IF(M6=2,"●",""))</f>
        <v>●</v>
      </c>
      <c r="L4" s="3"/>
      <c r="M4" s="8"/>
      <c r="N4" s="2"/>
      <c r="O4" s="3"/>
      <c r="P4" s="3" t="str">
        <f>IF(N6=2,"○",IF(R6=2,"●",""))</f>
        <v>●</v>
      </c>
      <c r="Q4" s="3"/>
      <c r="R4" s="8"/>
      <c r="S4" s="2"/>
      <c r="T4" s="3"/>
      <c r="U4" s="3" t="str">
        <f>IF(S6=2,"○",IF(W6=2,"●",""))</f>
        <v>●</v>
      </c>
      <c r="V4" s="3"/>
      <c r="W4" s="8"/>
      <c r="X4" s="2"/>
      <c r="Y4" s="3"/>
      <c r="Z4" s="3" t="str">
        <f>IF(X6=2,"○",IF(AB6=2,"●",""))</f>
        <v>○</v>
      </c>
      <c r="AA4" s="3"/>
      <c r="AB4" s="8"/>
      <c r="AC4" s="2"/>
      <c r="AD4" s="3"/>
      <c r="AE4" s="3" t="str">
        <f>IF(AC6=2,"○",IF(AG6=2,"●",""))</f>
        <v>○</v>
      </c>
      <c r="AF4" s="3"/>
      <c r="AG4" s="8"/>
      <c r="AH4" s="86">
        <f>IF(I6=2,1,0)+IF(N6=2,1,0)+IF(S6=2,1,0)+IF(X6=2,1,0)+IF(AC6=2,1,0)</f>
        <v>2</v>
      </c>
      <c r="AI4" s="77"/>
      <c r="AJ4" s="77" t="s">
        <v>41</v>
      </c>
      <c r="AK4" s="77">
        <f>IF(M6=2,1,0)+IF(R6=2,1,0)+IF(W6=2,1,0)+IF(AB6=2,1,0)+IF(AG6=2,1,0)</f>
        <v>3</v>
      </c>
      <c r="AL4" s="110"/>
      <c r="AM4" s="80">
        <f>IF((M6+AB6+R6+W6+AB6+AG6)=0,100,(I6+N6+S6+X6+AC6)/(M6+R6+W6+AB6+AG6))</f>
        <v>0.5714285714285714</v>
      </c>
      <c r="AN4" s="89">
        <f>(J5+J6+J7+O5+O6+O7+T5+T6+T7+Y5+Y6+Y7+AD5+AD6+AD7)/(L5+L6+L7+Q5+Q6+Q7+V5+V6+V7+AA5+AA6+AA7+AF5+AF6+AF7)</f>
        <v>0.92105263157894735</v>
      </c>
      <c r="AO4" s="90"/>
      <c r="AP4" s="83">
        <v>4</v>
      </c>
    </row>
    <row r="5" spans="1:42" s="1" customFormat="1" ht="12" customHeight="1" x14ac:dyDescent="0.45">
      <c r="A5" s="149"/>
      <c r="B5" s="150"/>
      <c r="C5" s="151"/>
      <c r="D5" s="104"/>
      <c r="E5" s="105"/>
      <c r="F5" s="105"/>
      <c r="G5" s="105"/>
      <c r="H5" s="106"/>
      <c r="I5" s="4"/>
      <c r="J5" s="9">
        <v>13</v>
      </c>
      <c r="K5" s="5" t="s">
        <v>42</v>
      </c>
      <c r="L5" s="9">
        <v>15</v>
      </c>
      <c r="M5" s="10"/>
      <c r="N5" s="4"/>
      <c r="O5" s="9">
        <v>11</v>
      </c>
      <c r="P5" s="5" t="s">
        <v>42</v>
      </c>
      <c r="Q5" s="9">
        <v>15</v>
      </c>
      <c r="R5" s="10"/>
      <c r="S5" s="4"/>
      <c r="T5" s="9">
        <v>9</v>
      </c>
      <c r="U5" s="5" t="s">
        <v>42</v>
      </c>
      <c r="V5" s="9">
        <v>15</v>
      </c>
      <c r="W5" s="10"/>
      <c r="X5" s="4"/>
      <c r="Y5" s="9">
        <v>17</v>
      </c>
      <c r="Z5" s="5" t="s">
        <v>42</v>
      </c>
      <c r="AA5" s="9">
        <v>15</v>
      </c>
      <c r="AB5" s="10"/>
      <c r="AC5" s="4"/>
      <c r="AD5" s="9">
        <v>13</v>
      </c>
      <c r="AE5" s="5" t="s">
        <v>42</v>
      </c>
      <c r="AF5" s="9">
        <v>15</v>
      </c>
      <c r="AG5" s="10"/>
      <c r="AH5" s="87"/>
      <c r="AI5" s="78"/>
      <c r="AJ5" s="78"/>
      <c r="AK5" s="78"/>
      <c r="AL5" s="111"/>
      <c r="AM5" s="81"/>
      <c r="AN5" s="91"/>
      <c r="AO5" s="92"/>
      <c r="AP5" s="84"/>
    </row>
    <row r="6" spans="1:42" s="1" customFormat="1" ht="12" customHeight="1" x14ac:dyDescent="0.45">
      <c r="A6" s="149"/>
      <c r="B6" s="150"/>
      <c r="C6" s="151"/>
      <c r="D6" s="104"/>
      <c r="E6" s="105"/>
      <c r="F6" s="105"/>
      <c r="G6" s="105"/>
      <c r="H6" s="106"/>
      <c r="I6" s="4">
        <f>IF(J5&gt;L5,1)+IF(J6&gt;L6,1)+IF(J7&gt;L7,1)</f>
        <v>0</v>
      </c>
      <c r="J6" s="9">
        <v>7</v>
      </c>
      <c r="K6" s="5" t="s">
        <v>42</v>
      </c>
      <c r="L6" s="9">
        <v>15</v>
      </c>
      <c r="M6" s="10">
        <f>IF(L5&gt;J5,1)+IF(L6&gt;J6,1)+IF(L7&gt;J7,1)</f>
        <v>2</v>
      </c>
      <c r="N6" s="4">
        <f>IF(O5&gt;Q5,1)+IF(O6&gt;Q6,1)+IF(O7&gt;Q7,1)</f>
        <v>0</v>
      </c>
      <c r="O6" s="9">
        <v>13</v>
      </c>
      <c r="P6" s="5" t="s">
        <v>42</v>
      </c>
      <c r="Q6" s="9">
        <v>15</v>
      </c>
      <c r="R6" s="10">
        <f>IF(Q5&gt;O5,1)+IF(Q6&gt;O6,1)+IF(Q7&gt;O7,1)</f>
        <v>2</v>
      </c>
      <c r="S6" s="4">
        <f>IF(T5&gt;V5,1)+IF(T6&gt;V6,1)+IF(T7&gt;V7,1)</f>
        <v>0</v>
      </c>
      <c r="T6" s="9">
        <v>12</v>
      </c>
      <c r="U6" s="5" t="s">
        <v>42</v>
      </c>
      <c r="V6" s="9">
        <v>15</v>
      </c>
      <c r="W6" s="10">
        <f>IF(V5&gt;T5,1)+IF(V6&gt;T6,1)+IF(V7&gt;T7,1)</f>
        <v>2</v>
      </c>
      <c r="X6" s="4">
        <f>IF(Y5&gt;AA5,1)+IF(Y6&gt;AA6,1)+IF(Y7&gt;AA7,1)</f>
        <v>2</v>
      </c>
      <c r="Y6" s="9">
        <v>15</v>
      </c>
      <c r="Z6" s="5" t="s">
        <v>42</v>
      </c>
      <c r="AA6" s="9">
        <v>11</v>
      </c>
      <c r="AB6" s="10">
        <f>IF(AA5&gt;Y5,1)+IF(AA6&gt;Y6,1)+IF(AA7&gt;Y7,1)</f>
        <v>0</v>
      </c>
      <c r="AC6" s="4">
        <f>IF(AD5&gt;AF5,1)+IF(AD6&gt;AF6,1)+IF(AD7&gt;AF7,1)</f>
        <v>2</v>
      </c>
      <c r="AD6" s="9">
        <v>15</v>
      </c>
      <c r="AE6" s="5" t="s">
        <v>42</v>
      </c>
      <c r="AF6" s="9">
        <v>11</v>
      </c>
      <c r="AG6" s="10">
        <f>IF(AF5&gt;AD5,1)+IF(AF6&gt;AD6,1)+IF(AF7&gt;AD7,1)</f>
        <v>1</v>
      </c>
      <c r="AH6" s="87"/>
      <c r="AI6" s="78"/>
      <c r="AJ6" s="78"/>
      <c r="AK6" s="78"/>
      <c r="AL6" s="111"/>
      <c r="AM6" s="81"/>
      <c r="AN6" s="91"/>
      <c r="AO6" s="92"/>
      <c r="AP6" s="84"/>
    </row>
    <row r="7" spans="1:42" s="1" customFormat="1" ht="12" customHeight="1" x14ac:dyDescent="0.45">
      <c r="A7" s="149"/>
      <c r="B7" s="150"/>
      <c r="C7" s="151"/>
      <c r="D7" s="104"/>
      <c r="E7" s="105"/>
      <c r="F7" s="105"/>
      <c r="G7" s="105"/>
      <c r="H7" s="106"/>
      <c r="I7" s="4"/>
      <c r="J7" s="9"/>
      <c r="K7" s="5" t="s">
        <v>42</v>
      </c>
      <c r="L7" s="9"/>
      <c r="M7" s="10"/>
      <c r="N7" s="4"/>
      <c r="O7" s="9"/>
      <c r="P7" s="5" t="s">
        <v>42</v>
      </c>
      <c r="Q7" s="9"/>
      <c r="R7" s="10"/>
      <c r="S7" s="4"/>
      <c r="T7" s="9"/>
      <c r="U7" s="5" t="s">
        <v>42</v>
      </c>
      <c r="V7" s="9"/>
      <c r="W7" s="10"/>
      <c r="X7" s="4"/>
      <c r="Y7" s="9"/>
      <c r="Z7" s="5" t="s">
        <v>42</v>
      </c>
      <c r="AA7" s="9"/>
      <c r="AB7" s="10"/>
      <c r="AC7" s="4"/>
      <c r="AD7" s="9">
        <v>15</v>
      </c>
      <c r="AE7" s="5" t="s">
        <v>42</v>
      </c>
      <c r="AF7" s="9">
        <v>10</v>
      </c>
      <c r="AG7" s="10"/>
      <c r="AH7" s="87"/>
      <c r="AI7" s="78"/>
      <c r="AJ7" s="78"/>
      <c r="AK7" s="78"/>
      <c r="AL7" s="111"/>
      <c r="AM7" s="81"/>
      <c r="AN7" s="91"/>
      <c r="AO7" s="92"/>
      <c r="AP7" s="84"/>
    </row>
    <row r="8" spans="1:42" s="1" customFormat="1" ht="12" customHeight="1" x14ac:dyDescent="0.45">
      <c r="A8" s="152"/>
      <c r="B8" s="153"/>
      <c r="C8" s="154"/>
      <c r="D8" s="107"/>
      <c r="E8" s="108"/>
      <c r="F8" s="108"/>
      <c r="G8" s="108"/>
      <c r="H8" s="109"/>
      <c r="I8" s="6"/>
      <c r="J8" s="7"/>
      <c r="K8" s="7"/>
      <c r="L8" s="7"/>
      <c r="M8" s="11"/>
      <c r="N8" s="6"/>
      <c r="O8" s="7"/>
      <c r="P8" s="7"/>
      <c r="Q8" s="7"/>
      <c r="R8" s="11"/>
      <c r="S8" s="6"/>
      <c r="T8" s="7"/>
      <c r="U8" s="7"/>
      <c r="V8" s="7"/>
      <c r="W8" s="11"/>
      <c r="X8" s="6"/>
      <c r="Y8" s="7"/>
      <c r="Z8" s="7"/>
      <c r="AA8" s="7"/>
      <c r="AB8" s="11"/>
      <c r="AC8" s="6"/>
      <c r="AD8" s="7"/>
      <c r="AE8" s="7"/>
      <c r="AF8" s="7"/>
      <c r="AG8" s="11"/>
      <c r="AH8" s="88"/>
      <c r="AI8" s="79"/>
      <c r="AJ8" s="79"/>
      <c r="AK8" s="79"/>
      <c r="AL8" s="112"/>
      <c r="AM8" s="82"/>
      <c r="AN8" s="93"/>
      <c r="AO8" s="94"/>
      <c r="AP8" s="85"/>
    </row>
    <row r="9" spans="1:42" s="1" customFormat="1" ht="12" customHeight="1" x14ac:dyDescent="0.45">
      <c r="A9" s="128" t="s">
        <v>16</v>
      </c>
      <c r="B9" s="129"/>
      <c r="C9" s="130"/>
      <c r="D9" s="2"/>
      <c r="E9" s="3"/>
      <c r="F9" s="3" t="str">
        <f>IF(D11=2,"○",IF(H11=2,"●",""))</f>
        <v>○</v>
      </c>
      <c r="G9" s="3"/>
      <c r="H9" s="8"/>
      <c r="I9" s="101"/>
      <c r="J9" s="102"/>
      <c r="K9" s="102"/>
      <c r="L9" s="102"/>
      <c r="M9" s="103"/>
      <c r="N9" s="2"/>
      <c r="O9" s="3"/>
      <c r="P9" s="3" t="str">
        <f>IF(N11=2,"○",IF(R11=2,"●",""))</f>
        <v>●</v>
      </c>
      <c r="Q9" s="3"/>
      <c r="R9" s="8"/>
      <c r="S9" s="2"/>
      <c r="T9" s="3"/>
      <c r="U9" s="3" t="str">
        <f>IF(S11=2,"○",IF(W11=2,"●",""))</f>
        <v>○</v>
      </c>
      <c r="V9" s="3"/>
      <c r="W9" s="8"/>
      <c r="X9" s="2"/>
      <c r="Y9" s="3"/>
      <c r="Z9" s="3" t="str">
        <f>IF(X11=2,"○",IF(AB11=2,"●",""))</f>
        <v>○</v>
      </c>
      <c r="AA9" s="3"/>
      <c r="AB9" s="8"/>
      <c r="AC9" s="2"/>
      <c r="AD9" s="3"/>
      <c r="AE9" s="3" t="str">
        <f>IF(AC11=2,"○",IF(AG11=2,"●",""))</f>
        <v>○</v>
      </c>
      <c r="AF9" s="3"/>
      <c r="AG9" s="8"/>
      <c r="AH9" s="86">
        <f>IF(D11=2,1,0)+IF(N11=2,1,0)+IF(S11=2,1,0)+IF(X11=2,1,0)+IF(AC11=2,1,0)</f>
        <v>4</v>
      </c>
      <c r="AI9" s="77"/>
      <c r="AJ9" s="77" t="s">
        <v>41</v>
      </c>
      <c r="AK9" s="77">
        <f>IF(H11=2,1,0)+IF(R11=2,1,0)+IF(W11=2,1,0)+IF(AB11=2,1,0)+IF(AG11=2,1,0)</f>
        <v>1</v>
      </c>
      <c r="AL9" s="110"/>
      <c r="AM9" s="80">
        <f>IF((H11+AB11+R11+W11+AB11+AG11)=0,100,(D11+N11+S11+X11+AC11)/(H11+R11+W11+AB11+AG11))</f>
        <v>2</v>
      </c>
      <c r="AN9" s="89">
        <f>(E10+E11+E12+O10+O11+O12+T10+T11+T12+Y10+Y11+Y12+AD10+AD11+AD12)/(G10+G11+G12+Q10+Q11+Q12+V10+V11+V12+AA10+AA11+AA12+AF10+AF11+AF12)</f>
        <v>1.1812080536912752</v>
      </c>
      <c r="AO9" s="90"/>
      <c r="AP9" s="83">
        <v>2</v>
      </c>
    </row>
    <row r="10" spans="1:42" s="1" customFormat="1" ht="12" customHeight="1" x14ac:dyDescent="0.45">
      <c r="A10" s="131"/>
      <c r="B10" s="132"/>
      <c r="C10" s="133"/>
      <c r="D10" s="4"/>
      <c r="E10" s="5">
        <f t="shared" ref="E10:E12" si="0">L5</f>
        <v>15</v>
      </c>
      <c r="F10" s="5" t="s">
        <v>42</v>
      </c>
      <c r="G10" s="5">
        <f t="shared" ref="G10:G12" si="1">J5</f>
        <v>13</v>
      </c>
      <c r="H10" s="10"/>
      <c r="I10" s="104"/>
      <c r="J10" s="105"/>
      <c r="K10" s="105"/>
      <c r="L10" s="105"/>
      <c r="M10" s="106"/>
      <c r="N10" s="4"/>
      <c r="O10" s="9">
        <v>13</v>
      </c>
      <c r="P10" s="5" t="s">
        <v>42</v>
      </c>
      <c r="Q10" s="9">
        <v>15</v>
      </c>
      <c r="R10" s="10"/>
      <c r="S10" s="4"/>
      <c r="T10" s="9">
        <v>16</v>
      </c>
      <c r="U10" s="5" t="s">
        <v>42</v>
      </c>
      <c r="V10" s="9">
        <v>17</v>
      </c>
      <c r="W10" s="10"/>
      <c r="X10" s="4"/>
      <c r="Y10" s="9">
        <v>15</v>
      </c>
      <c r="Z10" s="5" t="s">
        <v>42</v>
      </c>
      <c r="AA10" s="9">
        <v>13</v>
      </c>
      <c r="AB10" s="10"/>
      <c r="AC10" s="4"/>
      <c r="AD10" s="9">
        <v>15</v>
      </c>
      <c r="AE10" s="5" t="s">
        <v>42</v>
      </c>
      <c r="AF10" s="9">
        <v>10</v>
      </c>
      <c r="AG10" s="10"/>
      <c r="AH10" s="87"/>
      <c r="AI10" s="78"/>
      <c r="AJ10" s="78"/>
      <c r="AK10" s="78"/>
      <c r="AL10" s="111"/>
      <c r="AM10" s="81"/>
      <c r="AN10" s="91"/>
      <c r="AO10" s="92"/>
      <c r="AP10" s="84"/>
    </row>
    <row r="11" spans="1:42" s="1" customFormat="1" ht="12" customHeight="1" x14ac:dyDescent="0.45">
      <c r="A11" s="131"/>
      <c r="B11" s="132"/>
      <c r="C11" s="133"/>
      <c r="D11" s="4">
        <f>IF(E10&gt;G10,1)+IF(E11&gt;G11,1)+IF(E12&gt;G12,1)</f>
        <v>2</v>
      </c>
      <c r="E11" s="5">
        <f t="shared" si="0"/>
        <v>15</v>
      </c>
      <c r="F11" s="5" t="s">
        <v>42</v>
      </c>
      <c r="G11" s="5">
        <f t="shared" si="1"/>
        <v>7</v>
      </c>
      <c r="H11" s="10">
        <f>IF(G10&gt;E10,1)+IF(G11&gt;E11,1)+IF(G12&gt;E12,1)</f>
        <v>0</v>
      </c>
      <c r="I11" s="104"/>
      <c r="J11" s="105"/>
      <c r="K11" s="105"/>
      <c r="L11" s="105"/>
      <c r="M11" s="106"/>
      <c r="N11" s="4">
        <f>IF(O10&gt;Q10,1)+IF(O11&gt;Q11,1)+IF(O12&gt;Q12,1)</f>
        <v>0</v>
      </c>
      <c r="O11" s="9">
        <v>11</v>
      </c>
      <c r="P11" s="5" t="s">
        <v>42</v>
      </c>
      <c r="Q11" s="9">
        <v>15</v>
      </c>
      <c r="R11" s="10">
        <f>IF(Q10&gt;O10,1)+IF(Q11&gt;O11,1)+IF(Q12&gt;O12,1)</f>
        <v>2</v>
      </c>
      <c r="S11" s="4">
        <f>IF(T10&gt;V10,1)+IF(T11&gt;V11,1)+IF(T12&gt;V12,1)</f>
        <v>2</v>
      </c>
      <c r="T11" s="9">
        <v>15</v>
      </c>
      <c r="U11" s="5" t="s">
        <v>42</v>
      </c>
      <c r="V11" s="9">
        <v>12</v>
      </c>
      <c r="W11" s="10">
        <f>IF(V10&gt;T10,1)+IF(V11&gt;T11,1)+IF(V12&gt;T12,1)</f>
        <v>1</v>
      </c>
      <c r="X11" s="4">
        <f>IF(Y10&gt;AA10,1)+IF(Y11&gt;AA11,1)+IF(Y12&gt;AA12,1)</f>
        <v>2</v>
      </c>
      <c r="Y11" s="9">
        <v>15</v>
      </c>
      <c r="Z11" s="5" t="s">
        <v>42</v>
      </c>
      <c r="AA11" s="9">
        <v>8</v>
      </c>
      <c r="AB11" s="10">
        <f>IF(AA10&gt;Y10,1)+IF(AA11&gt;Y11,1)+IF(AA12&gt;Y12,1)</f>
        <v>0</v>
      </c>
      <c r="AC11" s="4">
        <f>IF(AD10&gt;AF10,1)+IF(AD11&gt;AF11,1)+IF(AD12&gt;AF12,1)</f>
        <v>2</v>
      </c>
      <c r="AD11" s="9">
        <v>16</v>
      </c>
      <c r="AE11" s="5" t="s">
        <v>42</v>
      </c>
      <c r="AF11" s="9">
        <v>17</v>
      </c>
      <c r="AG11" s="10">
        <f>IF(AF10&gt;AD10,1)+IF(AF11&gt;AD11,1)+IF(AF12&gt;AD12,1)</f>
        <v>1</v>
      </c>
      <c r="AH11" s="87"/>
      <c r="AI11" s="78"/>
      <c r="AJ11" s="78"/>
      <c r="AK11" s="78"/>
      <c r="AL11" s="111"/>
      <c r="AM11" s="81"/>
      <c r="AN11" s="91"/>
      <c r="AO11" s="92"/>
      <c r="AP11" s="84"/>
    </row>
    <row r="12" spans="1:42" s="1" customFormat="1" ht="12" customHeight="1" x14ac:dyDescent="0.45">
      <c r="A12" s="131"/>
      <c r="B12" s="132"/>
      <c r="C12" s="133"/>
      <c r="D12" s="4"/>
      <c r="E12" s="5">
        <f t="shared" si="0"/>
        <v>0</v>
      </c>
      <c r="F12" s="5" t="s">
        <v>42</v>
      </c>
      <c r="G12" s="5">
        <f t="shared" si="1"/>
        <v>0</v>
      </c>
      <c r="H12" s="10"/>
      <c r="I12" s="104"/>
      <c r="J12" s="105"/>
      <c r="K12" s="105"/>
      <c r="L12" s="105"/>
      <c r="M12" s="106"/>
      <c r="N12" s="4"/>
      <c r="O12" s="9"/>
      <c r="P12" s="5" t="s">
        <v>42</v>
      </c>
      <c r="Q12" s="9"/>
      <c r="R12" s="10"/>
      <c r="S12" s="4"/>
      <c r="T12" s="9">
        <v>15</v>
      </c>
      <c r="U12" s="5" t="s">
        <v>42</v>
      </c>
      <c r="V12" s="9">
        <v>12</v>
      </c>
      <c r="W12" s="10"/>
      <c r="X12" s="4"/>
      <c r="Y12" s="9"/>
      <c r="Z12" s="5" t="s">
        <v>42</v>
      </c>
      <c r="AA12" s="9"/>
      <c r="AB12" s="10"/>
      <c r="AC12" s="4"/>
      <c r="AD12" s="9">
        <v>15</v>
      </c>
      <c r="AE12" s="5" t="s">
        <v>42</v>
      </c>
      <c r="AF12" s="9">
        <v>10</v>
      </c>
      <c r="AG12" s="10"/>
      <c r="AH12" s="87"/>
      <c r="AI12" s="78"/>
      <c r="AJ12" s="78"/>
      <c r="AK12" s="78"/>
      <c r="AL12" s="111"/>
      <c r="AM12" s="81"/>
      <c r="AN12" s="91"/>
      <c r="AO12" s="92"/>
      <c r="AP12" s="84"/>
    </row>
    <row r="13" spans="1:42" s="1" customFormat="1" ht="12" customHeight="1" x14ac:dyDescent="0.45">
      <c r="A13" s="134"/>
      <c r="B13" s="135"/>
      <c r="C13" s="136"/>
      <c r="D13" s="6"/>
      <c r="E13" s="7"/>
      <c r="F13" s="7"/>
      <c r="G13" s="7"/>
      <c r="H13" s="11"/>
      <c r="I13" s="107"/>
      <c r="J13" s="108"/>
      <c r="K13" s="108"/>
      <c r="L13" s="108"/>
      <c r="M13" s="109"/>
      <c r="N13" s="6"/>
      <c r="O13" s="7"/>
      <c r="P13" s="7"/>
      <c r="Q13" s="7"/>
      <c r="R13" s="11"/>
      <c r="S13" s="6"/>
      <c r="T13" s="7"/>
      <c r="U13" s="7"/>
      <c r="V13" s="7"/>
      <c r="W13" s="11"/>
      <c r="X13" s="6"/>
      <c r="Y13" s="7"/>
      <c r="Z13" s="7"/>
      <c r="AA13" s="7"/>
      <c r="AB13" s="11"/>
      <c r="AC13" s="6"/>
      <c r="AD13" s="7"/>
      <c r="AE13" s="7"/>
      <c r="AF13" s="7"/>
      <c r="AG13" s="11"/>
      <c r="AH13" s="88"/>
      <c r="AI13" s="79"/>
      <c r="AJ13" s="79"/>
      <c r="AK13" s="79"/>
      <c r="AL13" s="112"/>
      <c r="AM13" s="82"/>
      <c r="AN13" s="93"/>
      <c r="AO13" s="94"/>
      <c r="AP13" s="85"/>
    </row>
    <row r="14" spans="1:42" s="1" customFormat="1" ht="12" customHeight="1" x14ac:dyDescent="0.45">
      <c r="A14" s="146" t="s">
        <v>5</v>
      </c>
      <c r="B14" s="147"/>
      <c r="C14" s="148"/>
      <c r="D14" s="2"/>
      <c r="E14" s="3"/>
      <c r="F14" s="3" t="str">
        <f t="shared" ref="F14" si="2">IF(D16=2,"○",IF(H16=2,"●",""))</f>
        <v>○</v>
      </c>
      <c r="G14" s="3"/>
      <c r="H14" s="8"/>
      <c r="I14" s="2"/>
      <c r="J14" s="3"/>
      <c r="K14" s="3" t="str">
        <f t="shared" ref="K14" si="3">IF(I16=2,"○",IF(M16=2,"●",""))</f>
        <v>○</v>
      </c>
      <c r="L14" s="3"/>
      <c r="M14" s="8"/>
      <c r="N14" s="101"/>
      <c r="O14" s="102"/>
      <c r="P14" s="102"/>
      <c r="Q14" s="102"/>
      <c r="R14" s="103"/>
      <c r="S14" s="2"/>
      <c r="T14" s="3"/>
      <c r="U14" s="3" t="str">
        <f>IF(S16=2,"○",IF(W16=2,"●",""))</f>
        <v>○</v>
      </c>
      <c r="V14" s="3"/>
      <c r="W14" s="8"/>
      <c r="X14" s="2"/>
      <c r="Y14" s="3"/>
      <c r="Z14" s="3" t="str">
        <f>IF(X16=2,"○",IF(AB16=2,"●",""))</f>
        <v>○</v>
      </c>
      <c r="AA14" s="3"/>
      <c r="AB14" s="8"/>
      <c r="AC14" s="2"/>
      <c r="AD14" s="3"/>
      <c r="AE14" s="3" t="str">
        <f>IF(AC16=2,"○",IF(AG16=2,"●",""))</f>
        <v>○</v>
      </c>
      <c r="AF14" s="3"/>
      <c r="AG14" s="8"/>
      <c r="AH14" s="86">
        <f>IF(D16=2,1,0)+IF(I16=2,1,0)+IF(S16=2,1,0)+IF(X16=2,1,0)+IF(AC16=2,1,0)</f>
        <v>5</v>
      </c>
      <c r="AI14" s="77"/>
      <c r="AJ14" s="77" t="s">
        <v>41</v>
      </c>
      <c r="AK14" s="77">
        <f>IF(H16=2,1,0)+IF(M16=2,1,0)+IF(W16=2,1,0)+IF(AB16=2,1,0)+IF(AG16=2,1,0)</f>
        <v>0</v>
      </c>
      <c r="AL14" s="110"/>
      <c r="AM14" s="80">
        <f>IF((H16+M16+W16+AB16+AG16)=0,100,(D16+I16+S16+X16+AC16)/(H16+M16+W16+AB16+AG16))</f>
        <v>100</v>
      </c>
      <c r="AN14" s="89">
        <f>(E15+E16+E17+J15+J16+J17+T15+T16+T17+Y15+Y16+Y17+AD15+AD16+AD17)/(G15+G16+G17+L15+L16+L17+V15+V16+V17+AA15+AA16+AA17+AF15+AF16+AF17)</f>
        <v>1.4205607476635513</v>
      </c>
      <c r="AO14" s="90"/>
      <c r="AP14" s="83">
        <v>1</v>
      </c>
    </row>
    <row r="15" spans="1:42" s="1" customFormat="1" ht="12" customHeight="1" x14ac:dyDescent="0.45">
      <c r="A15" s="149"/>
      <c r="B15" s="150"/>
      <c r="C15" s="151"/>
      <c r="D15" s="4"/>
      <c r="E15" s="5">
        <f t="shared" ref="E15:E17" si="4">Q5</f>
        <v>15</v>
      </c>
      <c r="F15" s="5" t="s">
        <v>42</v>
      </c>
      <c r="G15" s="5">
        <f t="shared" ref="G15:G17" si="5">O5</f>
        <v>11</v>
      </c>
      <c r="H15" s="10"/>
      <c r="I15" s="4"/>
      <c r="J15" s="5">
        <f t="shared" ref="J15:J17" si="6">Q10</f>
        <v>15</v>
      </c>
      <c r="K15" s="5" t="s">
        <v>42</v>
      </c>
      <c r="L15" s="5">
        <f t="shared" ref="L15:L17" si="7">O10</f>
        <v>13</v>
      </c>
      <c r="M15" s="10"/>
      <c r="N15" s="104"/>
      <c r="O15" s="105"/>
      <c r="P15" s="105"/>
      <c r="Q15" s="105"/>
      <c r="R15" s="106"/>
      <c r="S15" s="4"/>
      <c r="T15" s="9">
        <v>15</v>
      </c>
      <c r="U15" s="5" t="s">
        <v>42</v>
      </c>
      <c r="V15" s="9">
        <v>5</v>
      </c>
      <c r="W15" s="10"/>
      <c r="X15" s="4"/>
      <c r="Y15" s="9">
        <v>15</v>
      </c>
      <c r="Z15" s="5" t="s">
        <v>42</v>
      </c>
      <c r="AA15" s="9">
        <v>2</v>
      </c>
      <c r="AB15" s="10"/>
      <c r="AC15" s="4"/>
      <c r="AD15" s="9">
        <v>15</v>
      </c>
      <c r="AE15" s="5" t="s">
        <v>42</v>
      </c>
      <c r="AF15" s="9">
        <v>13</v>
      </c>
      <c r="AG15" s="10"/>
      <c r="AH15" s="87"/>
      <c r="AI15" s="78"/>
      <c r="AJ15" s="78"/>
      <c r="AK15" s="78"/>
      <c r="AL15" s="111"/>
      <c r="AM15" s="81"/>
      <c r="AN15" s="91"/>
      <c r="AO15" s="92"/>
      <c r="AP15" s="84"/>
    </row>
    <row r="16" spans="1:42" s="1" customFormat="1" ht="12" customHeight="1" x14ac:dyDescent="0.45">
      <c r="A16" s="149"/>
      <c r="B16" s="150"/>
      <c r="C16" s="151"/>
      <c r="D16" s="4">
        <f t="shared" ref="D16" si="8">IF(E15&gt;G15,1)+IF(E16&gt;G16,1)+IF(E17&gt;G17,1)</f>
        <v>2</v>
      </c>
      <c r="E16" s="5">
        <f t="shared" si="4"/>
        <v>15</v>
      </c>
      <c r="F16" s="5" t="s">
        <v>42</v>
      </c>
      <c r="G16" s="5">
        <f t="shared" si="5"/>
        <v>13</v>
      </c>
      <c r="H16" s="10">
        <f t="shared" ref="H16" si="9">IF(G15&gt;E15,1)+IF(G16&gt;E16,1)+IF(G17&gt;E17,1)</f>
        <v>0</v>
      </c>
      <c r="I16" s="4">
        <f t="shared" ref="I16" si="10">IF(J15&gt;L15,1)+IF(J16&gt;L16,1)+IF(J17&gt;L17,1)</f>
        <v>2</v>
      </c>
      <c r="J16" s="5">
        <f t="shared" si="6"/>
        <v>15</v>
      </c>
      <c r="K16" s="5" t="s">
        <v>42</v>
      </c>
      <c r="L16" s="5">
        <f t="shared" si="7"/>
        <v>11</v>
      </c>
      <c r="M16" s="10">
        <f t="shared" ref="M16" si="11">IF(L15&gt;J15,1)+IF(L16&gt;J16,1)+IF(L17&gt;J17,1)</f>
        <v>0</v>
      </c>
      <c r="N16" s="104"/>
      <c r="O16" s="105"/>
      <c r="P16" s="105"/>
      <c r="Q16" s="105"/>
      <c r="R16" s="106"/>
      <c r="S16" s="4">
        <f>IF(T15&gt;V15,1)+IF(T16&gt;V16,1)+IF(T17&gt;V17,1)</f>
        <v>2</v>
      </c>
      <c r="T16" s="9">
        <v>17</v>
      </c>
      <c r="U16" s="5" t="s">
        <v>42</v>
      </c>
      <c r="V16" s="9">
        <v>15</v>
      </c>
      <c r="W16" s="10">
        <f>IF(V15&gt;T15,1)+IF(V16&gt;T16,1)+IF(V17&gt;T17,1)</f>
        <v>0</v>
      </c>
      <c r="X16" s="4">
        <f>IF(Y15&gt;AA15,1)+IF(Y16&gt;AA16,1)+IF(Y17&gt;AA17,1)</f>
        <v>2</v>
      </c>
      <c r="Y16" s="9">
        <v>15</v>
      </c>
      <c r="Z16" s="5" t="s">
        <v>42</v>
      </c>
      <c r="AA16" s="9">
        <v>11</v>
      </c>
      <c r="AB16" s="10">
        <f>IF(AA15&gt;Y15,1)+IF(AA16&gt;Y16,1)+IF(AA17&gt;Y17,1)</f>
        <v>0</v>
      </c>
      <c r="AC16" s="4">
        <f>IF(AD15&gt;AF15,1)+IF(AD16&gt;AF16,1)+IF(AD17&gt;AF17,1)</f>
        <v>2</v>
      </c>
      <c r="AD16" s="9">
        <v>15</v>
      </c>
      <c r="AE16" s="5" t="s">
        <v>42</v>
      </c>
      <c r="AF16" s="9">
        <v>13</v>
      </c>
      <c r="AG16" s="10">
        <f>IF(AF15&gt;AD15,1)+IF(AF16&gt;AD16,1)+IF(AF17&gt;AD17,1)</f>
        <v>0</v>
      </c>
      <c r="AH16" s="87"/>
      <c r="AI16" s="78"/>
      <c r="AJ16" s="78"/>
      <c r="AK16" s="78"/>
      <c r="AL16" s="111"/>
      <c r="AM16" s="81"/>
      <c r="AN16" s="91"/>
      <c r="AO16" s="92"/>
      <c r="AP16" s="84"/>
    </row>
    <row r="17" spans="1:42" s="1" customFormat="1" ht="12" customHeight="1" x14ac:dyDescent="0.45">
      <c r="A17" s="149"/>
      <c r="B17" s="150"/>
      <c r="C17" s="151"/>
      <c r="D17" s="4"/>
      <c r="E17" s="5">
        <f t="shared" si="4"/>
        <v>0</v>
      </c>
      <c r="F17" s="5" t="s">
        <v>42</v>
      </c>
      <c r="G17" s="5">
        <f t="shared" si="5"/>
        <v>0</v>
      </c>
      <c r="H17" s="10"/>
      <c r="I17" s="4"/>
      <c r="J17" s="5">
        <f t="shared" si="6"/>
        <v>0</v>
      </c>
      <c r="K17" s="5" t="s">
        <v>42</v>
      </c>
      <c r="L17" s="5">
        <f t="shared" si="7"/>
        <v>0</v>
      </c>
      <c r="M17" s="10"/>
      <c r="N17" s="104"/>
      <c r="O17" s="105"/>
      <c r="P17" s="105"/>
      <c r="Q17" s="105"/>
      <c r="R17" s="106"/>
      <c r="S17" s="4"/>
      <c r="T17" s="9"/>
      <c r="U17" s="5" t="s">
        <v>42</v>
      </c>
      <c r="V17" s="9"/>
      <c r="W17" s="10"/>
      <c r="X17" s="4"/>
      <c r="Y17" s="9"/>
      <c r="Z17" s="5" t="s">
        <v>42</v>
      </c>
      <c r="AA17" s="9"/>
      <c r="AB17" s="10"/>
      <c r="AC17" s="4"/>
      <c r="AD17" s="9"/>
      <c r="AE17" s="5" t="s">
        <v>42</v>
      </c>
      <c r="AF17" s="9"/>
      <c r="AG17" s="10"/>
      <c r="AH17" s="87"/>
      <c r="AI17" s="78"/>
      <c r="AJ17" s="78"/>
      <c r="AK17" s="78"/>
      <c r="AL17" s="111"/>
      <c r="AM17" s="81"/>
      <c r="AN17" s="91"/>
      <c r="AO17" s="92"/>
      <c r="AP17" s="84"/>
    </row>
    <row r="18" spans="1:42" s="1" customFormat="1" ht="12" customHeight="1" x14ac:dyDescent="0.45">
      <c r="A18" s="152"/>
      <c r="B18" s="153"/>
      <c r="C18" s="154"/>
      <c r="D18" s="6"/>
      <c r="E18" s="7"/>
      <c r="F18" s="7"/>
      <c r="G18" s="7"/>
      <c r="H18" s="11"/>
      <c r="I18" s="6"/>
      <c r="J18" s="7"/>
      <c r="K18" s="7"/>
      <c r="L18" s="7"/>
      <c r="M18" s="11"/>
      <c r="N18" s="104"/>
      <c r="O18" s="105"/>
      <c r="P18" s="105"/>
      <c r="Q18" s="105"/>
      <c r="R18" s="106"/>
      <c r="S18" s="6"/>
      <c r="T18" s="7"/>
      <c r="U18" s="7"/>
      <c r="V18" s="7"/>
      <c r="W18" s="11"/>
      <c r="X18" s="6"/>
      <c r="Y18" s="7"/>
      <c r="Z18" s="7"/>
      <c r="AA18" s="7"/>
      <c r="AB18" s="11"/>
      <c r="AC18" s="6"/>
      <c r="AD18" s="7"/>
      <c r="AE18" s="7"/>
      <c r="AF18" s="7"/>
      <c r="AG18" s="11"/>
      <c r="AH18" s="88"/>
      <c r="AI18" s="79"/>
      <c r="AJ18" s="79"/>
      <c r="AK18" s="79"/>
      <c r="AL18" s="112"/>
      <c r="AM18" s="82"/>
      <c r="AN18" s="93"/>
      <c r="AO18" s="94"/>
      <c r="AP18" s="85"/>
    </row>
    <row r="19" spans="1:42" s="1" customFormat="1" ht="12" customHeight="1" x14ac:dyDescent="0.45">
      <c r="A19" s="131" t="s">
        <v>11</v>
      </c>
      <c r="B19" s="132"/>
      <c r="C19" s="133"/>
      <c r="D19" s="2"/>
      <c r="E19" s="3"/>
      <c r="F19" s="3" t="str">
        <f t="shared" ref="F19" si="12">IF(D21=2,"○",IF(H21=2,"●",""))</f>
        <v>○</v>
      </c>
      <c r="G19" s="3"/>
      <c r="H19" s="8"/>
      <c r="I19" s="2"/>
      <c r="J19" s="3"/>
      <c r="K19" s="3" t="str">
        <f t="shared" ref="K19" si="13">IF(I21=2,"○",IF(M21=2,"●",""))</f>
        <v>●</v>
      </c>
      <c r="L19" s="3"/>
      <c r="M19" s="8"/>
      <c r="N19" s="2"/>
      <c r="O19" s="3"/>
      <c r="P19" s="3" t="str">
        <f t="shared" ref="P19" si="14">IF(N21=2,"○",IF(R21=2,"●",""))</f>
        <v>●</v>
      </c>
      <c r="Q19" s="3"/>
      <c r="R19" s="8"/>
      <c r="S19" s="104"/>
      <c r="T19" s="105"/>
      <c r="U19" s="105"/>
      <c r="V19" s="105"/>
      <c r="W19" s="106"/>
      <c r="X19" s="2"/>
      <c r="Y19" s="3"/>
      <c r="Z19" s="3" t="str">
        <f>IF(X21=2,"○",IF(AB21=2,"●",""))</f>
        <v>○</v>
      </c>
      <c r="AA19" s="3"/>
      <c r="AB19" s="8"/>
      <c r="AC19" s="2"/>
      <c r="AD19" s="3"/>
      <c r="AE19" s="3" t="str">
        <f>IF(AC21=2,"○",IF(AG21=2,"●",""))</f>
        <v>○</v>
      </c>
      <c r="AF19" s="3"/>
      <c r="AG19" s="8"/>
      <c r="AH19" s="86">
        <f>IF(D21=2,1,0)+IF(I21=2,1,0)+IF(N21=2,1,0)+IF(X21=2,1,0)+IF(AC21=2,1,0)</f>
        <v>3</v>
      </c>
      <c r="AI19" s="77"/>
      <c r="AJ19" s="77" t="s">
        <v>41</v>
      </c>
      <c r="AK19" s="77">
        <f>IF(H21=2,1,0)+IF(M21=2,1,0)+IF(R21=2,1,0)+IF(AB21=2,1,0)+IF(AG21=2,1,0)</f>
        <v>2</v>
      </c>
      <c r="AL19" s="110"/>
      <c r="AM19" s="80">
        <f>IF((H21+M21+R21+AB21+AG21)=0,100,(D21+I21+N21+X21+AC21)/(H21+M21+R21+AB21+AG21))</f>
        <v>1.75</v>
      </c>
      <c r="AN19" s="89">
        <f>(E20+E21+E22+J20+J21+J22+O20+O21+O22+Y20+Y21+Y22+AD20+AD21+AD22)/(G20+G21+G22+L20+L21+L22+Q20+Q21+Q22+AA20+AA21+AA22+AF20+AF21+AF22)</f>
        <v>1.1021897810218979</v>
      </c>
      <c r="AO19" s="90"/>
      <c r="AP19" s="83">
        <v>3</v>
      </c>
    </row>
    <row r="20" spans="1:42" s="1" customFormat="1" ht="12" customHeight="1" x14ac:dyDescent="0.45">
      <c r="A20" s="131"/>
      <c r="B20" s="132"/>
      <c r="C20" s="133"/>
      <c r="D20" s="4"/>
      <c r="E20" s="5">
        <f t="shared" ref="E20:E22" si="15">V5</f>
        <v>15</v>
      </c>
      <c r="F20" s="5" t="s">
        <v>42</v>
      </c>
      <c r="G20" s="5">
        <f t="shared" ref="G20:G22" si="16">T5</f>
        <v>9</v>
      </c>
      <c r="H20" s="10"/>
      <c r="I20" s="4"/>
      <c r="J20" s="5">
        <f t="shared" ref="J20:J22" si="17">V10</f>
        <v>17</v>
      </c>
      <c r="K20" s="5" t="s">
        <v>42</v>
      </c>
      <c r="L20" s="5">
        <f t="shared" ref="L20:L22" si="18">T10</f>
        <v>16</v>
      </c>
      <c r="M20" s="10"/>
      <c r="N20" s="4"/>
      <c r="O20" s="5">
        <f t="shared" ref="O20:O22" si="19">V15</f>
        <v>5</v>
      </c>
      <c r="P20" s="5" t="s">
        <v>42</v>
      </c>
      <c r="Q20" s="5">
        <f t="shared" ref="Q20:Q22" si="20">T15</f>
        <v>15</v>
      </c>
      <c r="R20" s="10"/>
      <c r="S20" s="104"/>
      <c r="T20" s="105"/>
      <c r="U20" s="105"/>
      <c r="V20" s="105"/>
      <c r="W20" s="106"/>
      <c r="X20" s="4"/>
      <c r="Y20" s="9">
        <v>15</v>
      </c>
      <c r="Z20" s="5" t="s">
        <v>42</v>
      </c>
      <c r="AA20" s="9">
        <v>12</v>
      </c>
      <c r="AB20" s="10"/>
      <c r="AC20" s="4"/>
      <c r="AD20" s="9">
        <v>15</v>
      </c>
      <c r="AE20" s="5" t="s">
        <v>42</v>
      </c>
      <c r="AF20" s="9">
        <v>9</v>
      </c>
      <c r="AG20" s="10"/>
      <c r="AH20" s="87"/>
      <c r="AI20" s="78"/>
      <c r="AJ20" s="78"/>
      <c r="AK20" s="78"/>
      <c r="AL20" s="111"/>
      <c r="AM20" s="81"/>
      <c r="AN20" s="91"/>
      <c r="AO20" s="92"/>
      <c r="AP20" s="84"/>
    </row>
    <row r="21" spans="1:42" s="1" customFormat="1" ht="12" customHeight="1" x14ac:dyDescent="0.45">
      <c r="A21" s="131"/>
      <c r="B21" s="132"/>
      <c r="C21" s="133"/>
      <c r="D21" s="4">
        <f t="shared" ref="D21" si="21">IF(E20&gt;G20,1)+IF(E21&gt;G21,1)+IF(E22&gt;G22,1)</f>
        <v>2</v>
      </c>
      <c r="E21" s="5">
        <f t="shared" si="15"/>
        <v>15</v>
      </c>
      <c r="F21" s="5" t="s">
        <v>42</v>
      </c>
      <c r="G21" s="5">
        <f t="shared" si="16"/>
        <v>12</v>
      </c>
      <c r="H21" s="10">
        <f t="shared" ref="H21" si="22">IF(G20&gt;E20,1)+IF(G21&gt;E21,1)+IF(G22&gt;E22,1)</f>
        <v>0</v>
      </c>
      <c r="I21" s="4">
        <f t="shared" ref="I21" si="23">IF(J20&gt;L20,1)+IF(J21&gt;L21,1)+IF(J22&gt;L22,1)</f>
        <v>1</v>
      </c>
      <c r="J21" s="5">
        <f t="shared" si="17"/>
        <v>12</v>
      </c>
      <c r="K21" s="5" t="s">
        <v>42</v>
      </c>
      <c r="L21" s="5">
        <f t="shared" si="18"/>
        <v>15</v>
      </c>
      <c r="M21" s="10">
        <f t="shared" ref="M21" si="24">IF(L20&gt;J20,1)+IF(L21&gt;J21,1)+IF(L22&gt;J22,1)</f>
        <v>2</v>
      </c>
      <c r="N21" s="4">
        <f t="shared" ref="N21" si="25">IF(O20&gt;Q20,1)+IF(O21&gt;Q21,1)+IF(O22&gt;Q22,1)</f>
        <v>0</v>
      </c>
      <c r="O21" s="5">
        <f t="shared" si="19"/>
        <v>15</v>
      </c>
      <c r="P21" s="5" t="s">
        <v>42</v>
      </c>
      <c r="Q21" s="5">
        <f t="shared" si="20"/>
        <v>17</v>
      </c>
      <c r="R21" s="10">
        <f t="shared" ref="R21" si="26">IF(Q20&gt;O20,1)+IF(Q21&gt;O21,1)+IF(Q22&gt;O22,1)</f>
        <v>2</v>
      </c>
      <c r="S21" s="104"/>
      <c r="T21" s="105"/>
      <c r="U21" s="105"/>
      <c r="V21" s="105"/>
      <c r="W21" s="106"/>
      <c r="X21" s="4">
        <f>IF(Y20&gt;AA20,1)+IF(Y21&gt;AA21,1)+IF(Y22&gt;AA22,1)</f>
        <v>2</v>
      </c>
      <c r="Y21" s="9">
        <v>15</v>
      </c>
      <c r="Z21" s="5" t="s">
        <v>42</v>
      </c>
      <c r="AA21" s="9">
        <v>6</v>
      </c>
      <c r="AB21" s="10">
        <f>IF(AA20&gt;Y20,1)+IF(AA21&gt;Y21,1)+IF(AA22&gt;Y22,1)</f>
        <v>0</v>
      </c>
      <c r="AC21" s="4">
        <f>IF(AD20&gt;AF20,1)+IF(AD21&gt;AF21,1)+IF(AD22&gt;AF22,1)</f>
        <v>2</v>
      </c>
      <c r="AD21" s="9">
        <v>15</v>
      </c>
      <c r="AE21" s="5" t="s">
        <v>42</v>
      </c>
      <c r="AF21" s="9">
        <v>11</v>
      </c>
      <c r="AG21" s="10">
        <f>IF(AF20&gt;AD20,1)+IF(AF21&gt;AD21,1)+IF(AF22&gt;AD22,1)</f>
        <v>0</v>
      </c>
      <c r="AH21" s="87"/>
      <c r="AI21" s="78"/>
      <c r="AJ21" s="78"/>
      <c r="AK21" s="78"/>
      <c r="AL21" s="111"/>
      <c r="AM21" s="81"/>
      <c r="AN21" s="91"/>
      <c r="AO21" s="92"/>
      <c r="AP21" s="84"/>
    </row>
    <row r="22" spans="1:42" s="1" customFormat="1" ht="12" customHeight="1" x14ac:dyDescent="0.45">
      <c r="A22" s="131"/>
      <c r="B22" s="132"/>
      <c r="C22" s="133"/>
      <c r="D22" s="4"/>
      <c r="E22" s="5">
        <f t="shared" si="15"/>
        <v>0</v>
      </c>
      <c r="F22" s="5" t="s">
        <v>42</v>
      </c>
      <c r="G22" s="5">
        <f t="shared" si="16"/>
        <v>0</v>
      </c>
      <c r="H22" s="10"/>
      <c r="I22" s="4"/>
      <c r="J22" s="5">
        <f t="shared" si="17"/>
        <v>12</v>
      </c>
      <c r="K22" s="5" t="s">
        <v>42</v>
      </c>
      <c r="L22" s="5">
        <f t="shared" si="18"/>
        <v>15</v>
      </c>
      <c r="M22" s="10"/>
      <c r="N22" s="4"/>
      <c r="O22" s="5">
        <f t="shared" si="19"/>
        <v>0</v>
      </c>
      <c r="P22" s="5" t="s">
        <v>42</v>
      </c>
      <c r="Q22" s="5">
        <f t="shared" si="20"/>
        <v>0</v>
      </c>
      <c r="R22" s="10"/>
      <c r="S22" s="104"/>
      <c r="T22" s="105"/>
      <c r="U22" s="105"/>
      <c r="V22" s="105"/>
      <c r="W22" s="106"/>
      <c r="X22" s="4"/>
      <c r="Y22" s="9"/>
      <c r="Z22" s="5" t="s">
        <v>42</v>
      </c>
      <c r="AA22" s="9"/>
      <c r="AB22" s="10"/>
      <c r="AC22" s="4"/>
      <c r="AD22" s="9"/>
      <c r="AE22" s="5" t="s">
        <v>42</v>
      </c>
      <c r="AF22" s="9"/>
      <c r="AG22" s="10"/>
      <c r="AH22" s="87"/>
      <c r="AI22" s="78"/>
      <c r="AJ22" s="78"/>
      <c r="AK22" s="78"/>
      <c r="AL22" s="111"/>
      <c r="AM22" s="81"/>
      <c r="AN22" s="91"/>
      <c r="AO22" s="92"/>
      <c r="AP22" s="84"/>
    </row>
    <row r="23" spans="1:42" s="1" customFormat="1" ht="12" customHeight="1" x14ac:dyDescent="0.45">
      <c r="A23" s="134"/>
      <c r="B23" s="135"/>
      <c r="C23" s="136"/>
      <c r="D23" s="6"/>
      <c r="E23" s="7"/>
      <c r="F23" s="7"/>
      <c r="G23" s="7"/>
      <c r="H23" s="11"/>
      <c r="I23" s="6"/>
      <c r="J23" s="7"/>
      <c r="K23" s="7"/>
      <c r="L23" s="7"/>
      <c r="M23" s="11"/>
      <c r="N23" s="6"/>
      <c r="O23" s="7"/>
      <c r="P23" s="7"/>
      <c r="Q23" s="7"/>
      <c r="R23" s="11"/>
      <c r="S23" s="107"/>
      <c r="T23" s="108"/>
      <c r="U23" s="108"/>
      <c r="V23" s="108"/>
      <c r="W23" s="109"/>
      <c r="X23" s="6"/>
      <c r="Y23" s="7"/>
      <c r="Z23" s="7"/>
      <c r="AA23" s="7"/>
      <c r="AB23" s="11"/>
      <c r="AC23" s="6"/>
      <c r="AD23" s="7"/>
      <c r="AE23" s="7"/>
      <c r="AF23" s="7"/>
      <c r="AG23" s="11"/>
      <c r="AH23" s="88"/>
      <c r="AI23" s="79"/>
      <c r="AJ23" s="79"/>
      <c r="AK23" s="79"/>
      <c r="AL23" s="112"/>
      <c r="AM23" s="82"/>
      <c r="AN23" s="93"/>
      <c r="AO23" s="94"/>
      <c r="AP23" s="85"/>
    </row>
    <row r="24" spans="1:42" s="1" customFormat="1" ht="12" customHeight="1" x14ac:dyDescent="0.45">
      <c r="A24" s="95" t="s">
        <v>51</v>
      </c>
      <c r="B24" s="96"/>
      <c r="C24" s="97"/>
      <c r="D24" s="2"/>
      <c r="E24" s="3"/>
      <c r="F24" s="3" t="str">
        <f t="shared" ref="F24" si="27">IF(D26=2,"○",IF(H26=2,"●",""))</f>
        <v>●</v>
      </c>
      <c r="G24" s="3"/>
      <c r="H24" s="8"/>
      <c r="I24" s="2"/>
      <c r="J24" s="3"/>
      <c r="K24" s="3" t="str">
        <f t="shared" ref="K24" si="28">IF(I26=2,"○",IF(M26=2,"●",""))</f>
        <v>●</v>
      </c>
      <c r="L24" s="3"/>
      <c r="M24" s="8"/>
      <c r="N24" s="2"/>
      <c r="O24" s="3"/>
      <c r="P24" s="3" t="str">
        <f t="shared" ref="P24" si="29">IF(N26=2,"○",IF(R26=2,"●",""))</f>
        <v>●</v>
      </c>
      <c r="Q24" s="3"/>
      <c r="R24" s="8"/>
      <c r="S24" s="2"/>
      <c r="T24" s="3"/>
      <c r="U24" s="3" t="str">
        <f t="shared" ref="U24" si="30">IF(S26=2,"○",IF(W26=2,"●",""))</f>
        <v>●</v>
      </c>
      <c r="V24" s="3"/>
      <c r="W24" s="8"/>
      <c r="X24" s="101"/>
      <c r="Y24" s="102"/>
      <c r="Z24" s="102"/>
      <c r="AA24" s="102"/>
      <c r="AB24" s="103"/>
      <c r="AC24" s="2"/>
      <c r="AD24" s="3"/>
      <c r="AE24" s="3" t="str">
        <f>IF(AC26=2,"○",IF(AG26=2,"●",""))</f>
        <v>●</v>
      </c>
      <c r="AF24" s="3"/>
      <c r="AG24" s="8"/>
      <c r="AH24" s="86">
        <f>IF(D26=2,1,0)+IF(I26=2,1,0)+IF(N26=2,1,0)+IF(S26=2,1,0)+IF(AC26=2,1,0)</f>
        <v>0</v>
      </c>
      <c r="AI24" s="77"/>
      <c r="AJ24" s="77" t="s">
        <v>41</v>
      </c>
      <c r="AK24" s="77">
        <f>IF(H26=2,1,0)+IF(M26=2,1,0)+IF(R26=2,1,0)+IF(W26=2,1,0)+IF(AG26=2,1,0)</f>
        <v>5</v>
      </c>
      <c r="AL24" s="110"/>
      <c r="AM24" s="80">
        <f>IF((H26+M26+R26+W26+AG26)=0,100,(D26+I26+N26+S26+AC26)/(H26+M26+R26+W26+AG26))</f>
        <v>0.1</v>
      </c>
      <c r="AN24" s="89">
        <f>(E25+E26+E27+J25+J26+J27+O25+O26+O27+T25+T26+T27+AD25+AD26+AD27)/(G25+G26+G27+L25+L26+L27+Q25+Q26+Q27+V25+V26+V27+AF25+AF26+AF27)</f>
        <v>0.71084337349397586</v>
      </c>
      <c r="AO24" s="90"/>
      <c r="AP24" s="83">
        <v>6</v>
      </c>
    </row>
    <row r="25" spans="1:42" s="1" customFormat="1" ht="12" customHeight="1" x14ac:dyDescent="0.45">
      <c r="A25" s="95"/>
      <c r="B25" s="96"/>
      <c r="C25" s="97"/>
      <c r="D25" s="4"/>
      <c r="E25" s="5">
        <f t="shared" ref="E25:E27" si="31">AA5</f>
        <v>15</v>
      </c>
      <c r="F25" s="5" t="s">
        <v>42</v>
      </c>
      <c r="G25" s="5">
        <f t="shared" ref="G25:G27" si="32">Y5</f>
        <v>17</v>
      </c>
      <c r="H25" s="10"/>
      <c r="I25" s="4"/>
      <c r="J25" s="5">
        <f t="shared" ref="J25:J27" si="33">AA10</f>
        <v>13</v>
      </c>
      <c r="K25" s="5" t="s">
        <v>42</v>
      </c>
      <c r="L25" s="5">
        <f t="shared" ref="L25:L27" si="34">Y10</f>
        <v>15</v>
      </c>
      <c r="M25" s="10"/>
      <c r="N25" s="4"/>
      <c r="O25" s="5">
        <f t="shared" ref="O25:O27" si="35">AA15</f>
        <v>2</v>
      </c>
      <c r="P25" s="5" t="s">
        <v>42</v>
      </c>
      <c r="Q25" s="5">
        <f t="shared" ref="Q25:Q27" si="36">Y15</f>
        <v>15</v>
      </c>
      <c r="R25" s="10"/>
      <c r="S25" s="4"/>
      <c r="T25" s="5">
        <f t="shared" ref="T25:T27" si="37">AA20</f>
        <v>12</v>
      </c>
      <c r="U25" s="5" t="s">
        <v>42</v>
      </c>
      <c r="V25" s="5">
        <f t="shared" ref="V25:V27" si="38">Y20</f>
        <v>15</v>
      </c>
      <c r="W25" s="10"/>
      <c r="X25" s="104"/>
      <c r="Y25" s="105"/>
      <c r="Z25" s="105"/>
      <c r="AA25" s="105"/>
      <c r="AB25" s="106"/>
      <c r="AC25" s="4"/>
      <c r="AD25" s="9">
        <v>15</v>
      </c>
      <c r="AE25" s="5" t="s">
        <v>42</v>
      </c>
      <c r="AF25" s="9">
        <v>13</v>
      </c>
      <c r="AG25" s="10"/>
      <c r="AH25" s="87"/>
      <c r="AI25" s="78"/>
      <c r="AJ25" s="78"/>
      <c r="AK25" s="78"/>
      <c r="AL25" s="111"/>
      <c r="AM25" s="81"/>
      <c r="AN25" s="91"/>
      <c r="AO25" s="92"/>
      <c r="AP25" s="84"/>
    </row>
    <row r="26" spans="1:42" s="1" customFormat="1" ht="12" customHeight="1" x14ac:dyDescent="0.45">
      <c r="A26" s="95"/>
      <c r="B26" s="96"/>
      <c r="C26" s="97"/>
      <c r="D26" s="4">
        <f t="shared" ref="D26" si="39">IF(E25&gt;G25,1)+IF(E26&gt;G26,1)+IF(E27&gt;G27,1)</f>
        <v>0</v>
      </c>
      <c r="E26" s="5">
        <f t="shared" si="31"/>
        <v>11</v>
      </c>
      <c r="F26" s="5" t="s">
        <v>42</v>
      </c>
      <c r="G26" s="5">
        <f t="shared" si="32"/>
        <v>15</v>
      </c>
      <c r="H26" s="10">
        <f t="shared" ref="H26" si="40">IF(G25&gt;E25,1)+IF(G26&gt;E26,1)+IF(G27&gt;E27,1)</f>
        <v>2</v>
      </c>
      <c r="I26" s="4">
        <f t="shared" ref="I26" si="41">IF(J25&gt;L25,1)+IF(J26&gt;L26,1)+IF(J27&gt;L27,1)</f>
        <v>0</v>
      </c>
      <c r="J26" s="5">
        <f t="shared" si="33"/>
        <v>8</v>
      </c>
      <c r="K26" s="5" t="s">
        <v>42</v>
      </c>
      <c r="L26" s="5">
        <f t="shared" si="34"/>
        <v>15</v>
      </c>
      <c r="M26" s="10">
        <f t="shared" ref="M26" si="42">IF(L25&gt;J25,1)+IF(L26&gt;J26,1)+IF(L27&gt;J27,1)</f>
        <v>2</v>
      </c>
      <c r="N26" s="4">
        <f t="shared" ref="N26" si="43">IF(O25&gt;Q25,1)+IF(O26&gt;Q26,1)+IF(O27&gt;Q27,1)</f>
        <v>0</v>
      </c>
      <c r="O26" s="5">
        <f t="shared" si="35"/>
        <v>11</v>
      </c>
      <c r="P26" s="5" t="s">
        <v>42</v>
      </c>
      <c r="Q26" s="5">
        <f t="shared" si="36"/>
        <v>15</v>
      </c>
      <c r="R26" s="10">
        <f t="shared" ref="R26" si="44">IF(Q25&gt;O25,1)+IF(Q26&gt;O26,1)+IF(Q27&gt;O27,1)</f>
        <v>2</v>
      </c>
      <c r="S26" s="4">
        <f t="shared" ref="S26" si="45">IF(T25&gt;V25,1)+IF(T26&gt;V26,1)+IF(T27&gt;V27,1)</f>
        <v>0</v>
      </c>
      <c r="T26" s="5">
        <f t="shared" si="37"/>
        <v>6</v>
      </c>
      <c r="U26" s="5" t="s">
        <v>42</v>
      </c>
      <c r="V26" s="5">
        <f t="shared" si="38"/>
        <v>15</v>
      </c>
      <c r="W26" s="10">
        <f t="shared" ref="W26" si="46">IF(V25&gt;T25,1)+IF(V26&gt;T26,1)+IF(V27&gt;T27,1)</f>
        <v>2</v>
      </c>
      <c r="X26" s="104"/>
      <c r="Y26" s="105"/>
      <c r="Z26" s="105"/>
      <c r="AA26" s="105"/>
      <c r="AB26" s="106"/>
      <c r="AC26" s="4">
        <f>IF(AD25&gt;AF25,1)+IF(AD26&gt;AF26,1)+IF(AD27&gt;AF27,1)</f>
        <v>1</v>
      </c>
      <c r="AD26" s="9">
        <v>11</v>
      </c>
      <c r="AE26" s="5" t="s">
        <v>42</v>
      </c>
      <c r="AF26" s="9">
        <v>15</v>
      </c>
      <c r="AG26" s="10">
        <f>IF(AF25&gt;AD25,1)+IF(AF26&gt;AD26,1)+IF(AF27&gt;AD27,1)</f>
        <v>2</v>
      </c>
      <c r="AH26" s="87"/>
      <c r="AI26" s="78"/>
      <c r="AJ26" s="78"/>
      <c r="AK26" s="78"/>
      <c r="AL26" s="111"/>
      <c r="AM26" s="81"/>
      <c r="AN26" s="91"/>
      <c r="AO26" s="92"/>
      <c r="AP26" s="84"/>
    </row>
    <row r="27" spans="1:42" s="1" customFormat="1" ht="12" customHeight="1" x14ac:dyDescent="0.45">
      <c r="A27" s="95"/>
      <c r="B27" s="96"/>
      <c r="C27" s="97"/>
      <c r="D27" s="4"/>
      <c r="E27" s="5">
        <f t="shared" si="31"/>
        <v>0</v>
      </c>
      <c r="F27" s="5" t="s">
        <v>42</v>
      </c>
      <c r="G27" s="5">
        <f t="shared" si="32"/>
        <v>0</v>
      </c>
      <c r="H27" s="10"/>
      <c r="I27" s="4"/>
      <c r="J27" s="5">
        <f t="shared" si="33"/>
        <v>0</v>
      </c>
      <c r="K27" s="5" t="s">
        <v>42</v>
      </c>
      <c r="L27" s="5">
        <f t="shared" si="34"/>
        <v>0</v>
      </c>
      <c r="M27" s="10"/>
      <c r="N27" s="4"/>
      <c r="O27" s="5">
        <f t="shared" si="35"/>
        <v>0</v>
      </c>
      <c r="P27" s="5" t="s">
        <v>42</v>
      </c>
      <c r="Q27" s="5">
        <f t="shared" si="36"/>
        <v>0</v>
      </c>
      <c r="R27" s="10"/>
      <c r="S27" s="4"/>
      <c r="T27" s="5">
        <f t="shared" si="37"/>
        <v>0</v>
      </c>
      <c r="U27" s="5" t="s">
        <v>42</v>
      </c>
      <c r="V27" s="5">
        <f t="shared" si="38"/>
        <v>0</v>
      </c>
      <c r="W27" s="10"/>
      <c r="X27" s="104"/>
      <c r="Y27" s="105"/>
      <c r="Z27" s="105"/>
      <c r="AA27" s="105"/>
      <c r="AB27" s="106"/>
      <c r="AC27" s="4"/>
      <c r="AD27" s="9">
        <v>14</v>
      </c>
      <c r="AE27" s="5" t="s">
        <v>42</v>
      </c>
      <c r="AF27" s="9">
        <v>16</v>
      </c>
      <c r="AG27" s="10"/>
      <c r="AH27" s="87"/>
      <c r="AI27" s="78"/>
      <c r="AJ27" s="78"/>
      <c r="AK27" s="78"/>
      <c r="AL27" s="111"/>
      <c r="AM27" s="81"/>
      <c r="AN27" s="91"/>
      <c r="AO27" s="92"/>
      <c r="AP27" s="84"/>
    </row>
    <row r="28" spans="1:42" s="1" customFormat="1" ht="12" customHeight="1" x14ac:dyDescent="0.45">
      <c r="A28" s="98"/>
      <c r="B28" s="99"/>
      <c r="C28" s="100"/>
      <c r="D28" s="6"/>
      <c r="E28" s="7"/>
      <c r="F28" s="7"/>
      <c r="G28" s="7"/>
      <c r="H28" s="11"/>
      <c r="I28" s="6"/>
      <c r="J28" s="7"/>
      <c r="K28" s="7"/>
      <c r="L28" s="7"/>
      <c r="M28" s="11"/>
      <c r="N28" s="6"/>
      <c r="O28" s="7"/>
      <c r="P28" s="7"/>
      <c r="Q28" s="7"/>
      <c r="R28" s="11"/>
      <c r="S28" s="6"/>
      <c r="T28" s="7"/>
      <c r="U28" s="7"/>
      <c r="V28" s="7"/>
      <c r="W28" s="11"/>
      <c r="X28" s="107"/>
      <c r="Y28" s="108"/>
      <c r="Z28" s="108"/>
      <c r="AA28" s="108"/>
      <c r="AB28" s="109"/>
      <c r="AC28" s="6"/>
      <c r="AD28" s="7"/>
      <c r="AE28" s="7"/>
      <c r="AF28" s="7"/>
      <c r="AG28" s="11"/>
      <c r="AH28" s="88"/>
      <c r="AI28" s="79"/>
      <c r="AJ28" s="79"/>
      <c r="AK28" s="79"/>
      <c r="AL28" s="112"/>
      <c r="AM28" s="82"/>
      <c r="AN28" s="93"/>
      <c r="AO28" s="94"/>
      <c r="AP28" s="85"/>
    </row>
    <row r="29" spans="1:42" s="1" customFormat="1" ht="12" customHeight="1" x14ac:dyDescent="0.45">
      <c r="A29" s="149" t="s">
        <v>17</v>
      </c>
      <c r="B29" s="150"/>
      <c r="C29" s="151"/>
      <c r="D29" s="2"/>
      <c r="E29" s="3"/>
      <c r="F29" s="3" t="str">
        <f t="shared" ref="F29" si="47">IF(D31=2,"○",IF(H31=2,"●",""))</f>
        <v>●</v>
      </c>
      <c r="G29" s="3"/>
      <c r="H29" s="8"/>
      <c r="I29" s="2"/>
      <c r="J29" s="3"/>
      <c r="K29" s="3" t="str">
        <f t="shared" ref="K29" si="48">IF(I31=2,"○",IF(M31=2,"●",""))</f>
        <v>●</v>
      </c>
      <c r="L29" s="3"/>
      <c r="M29" s="8"/>
      <c r="N29" s="2"/>
      <c r="O29" s="3"/>
      <c r="P29" s="3" t="str">
        <f t="shared" ref="P29" si="49">IF(N31=2,"○",IF(R31=2,"●",""))</f>
        <v>●</v>
      </c>
      <c r="Q29" s="3"/>
      <c r="R29" s="8"/>
      <c r="S29" s="2"/>
      <c r="T29" s="3"/>
      <c r="U29" s="3" t="str">
        <f t="shared" ref="U29" si="50">IF(S31=2,"○",IF(W31=2,"●",""))</f>
        <v>●</v>
      </c>
      <c r="V29" s="3"/>
      <c r="W29" s="8"/>
      <c r="X29" s="2"/>
      <c r="Y29" s="3"/>
      <c r="Z29" s="3" t="str">
        <f t="shared" ref="Z29" si="51">IF(X31=2,"○",IF(AB31=2,"●",""))</f>
        <v>○</v>
      </c>
      <c r="AA29" s="3"/>
      <c r="AB29" s="8"/>
      <c r="AC29" s="101"/>
      <c r="AD29" s="102"/>
      <c r="AE29" s="102"/>
      <c r="AF29" s="102"/>
      <c r="AG29" s="103"/>
      <c r="AH29" s="86">
        <f>IF(D31=2,1,0)+IF(I31=2,1,0)+IF(N31=2,1,0)+IF(S31=2,1,0)+IF(X31=2,1,0)</f>
        <v>1</v>
      </c>
      <c r="AI29" s="77"/>
      <c r="AJ29" s="77" t="s">
        <v>41</v>
      </c>
      <c r="AK29" s="77">
        <f>IF(H31=2,1,0)+IF(M31=2,1,0)+IF(R31=2,1,0)+IF(W31=2,1,0)+IF(AB31=2,1,0)</f>
        <v>4</v>
      </c>
      <c r="AL29" s="110"/>
      <c r="AM29" s="80">
        <f>IF((H31+M31+R31+W31+AB31)=0,100,(D31+I31+N31+S31+X31)/(H31+M31+R31+W31+AB31))</f>
        <v>0.44444444444444442</v>
      </c>
      <c r="AN29" s="89">
        <f>(E30+E31+E32+J30+J31+J32+O30+O31+O32+T30+T31+T32+Y30+Y31+Y32)/(G30+G31+G32+L30+L31+L32+Q30+Q31+Q32+V30+V31+V32+AA30+AA31+AA32)</f>
        <v>0.86243386243386244</v>
      </c>
      <c r="AO29" s="90"/>
      <c r="AP29" s="83">
        <v>5</v>
      </c>
    </row>
    <row r="30" spans="1:42" s="1" customFormat="1" ht="12" customHeight="1" x14ac:dyDescent="0.45">
      <c r="A30" s="149"/>
      <c r="B30" s="150"/>
      <c r="C30" s="151"/>
      <c r="D30" s="4"/>
      <c r="E30" s="5">
        <f t="shared" ref="E30:E32" si="52">AF5</f>
        <v>15</v>
      </c>
      <c r="F30" s="5" t="s">
        <v>42</v>
      </c>
      <c r="G30" s="5">
        <f t="shared" ref="G30:G32" si="53">AD5</f>
        <v>13</v>
      </c>
      <c r="H30" s="10"/>
      <c r="I30" s="4"/>
      <c r="J30" s="5">
        <f t="shared" ref="J30:J32" si="54">AF10</f>
        <v>10</v>
      </c>
      <c r="K30" s="5" t="s">
        <v>42</v>
      </c>
      <c r="L30" s="5">
        <f t="shared" ref="L30:L32" si="55">AD10</f>
        <v>15</v>
      </c>
      <c r="M30" s="10"/>
      <c r="N30" s="4"/>
      <c r="O30" s="5">
        <f t="shared" ref="O30:O32" si="56">AF15</f>
        <v>13</v>
      </c>
      <c r="P30" s="5" t="s">
        <v>42</v>
      </c>
      <c r="Q30" s="5">
        <f t="shared" ref="Q30:Q32" si="57">AD15</f>
        <v>15</v>
      </c>
      <c r="R30" s="10"/>
      <c r="S30" s="4"/>
      <c r="T30" s="5">
        <f t="shared" ref="T30:T32" si="58">AF20</f>
        <v>9</v>
      </c>
      <c r="U30" s="5" t="s">
        <v>42</v>
      </c>
      <c r="V30" s="5">
        <f t="shared" ref="V30:V32" si="59">AD20</f>
        <v>15</v>
      </c>
      <c r="W30" s="10"/>
      <c r="X30" s="4"/>
      <c r="Y30" s="5">
        <f t="shared" ref="Y30:Y32" si="60">AF25</f>
        <v>13</v>
      </c>
      <c r="Z30" s="5" t="s">
        <v>42</v>
      </c>
      <c r="AA30" s="5">
        <f t="shared" ref="AA30:AA32" si="61">AD25</f>
        <v>15</v>
      </c>
      <c r="AB30" s="10"/>
      <c r="AC30" s="104"/>
      <c r="AD30" s="105"/>
      <c r="AE30" s="105"/>
      <c r="AF30" s="105"/>
      <c r="AG30" s="106"/>
      <c r="AH30" s="87"/>
      <c r="AI30" s="78"/>
      <c r="AJ30" s="78"/>
      <c r="AK30" s="78"/>
      <c r="AL30" s="111"/>
      <c r="AM30" s="81"/>
      <c r="AN30" s="91"/>
      <c r="AO30" s="92"/>
      <c r="AP30" s="84"/>
    </row>
    <row r="31" spans="1:42" s="1" customFormat="1" ht="12" customHeight="1" x14ac:dyDescent="0.45">
      <c r="A31" s="149"/>
      <c r="B31" s="150"/>
      <c r="C31" s="151"/>
      <c r="D31" s="4">
        <f t="shared" ref="D31" si="62">IF(E30&gt;G30,1)+IF(E31&gt;G31,1)+IF(E32&gt;G32,1)</f>
        <v>1</v>
      </c>
      <c r="E31" s="5">
        <f t="shared" si="52"/>
        <v>11</v>
      </c>
      <c r="F31" s="5" t="s">
        <v>42</v>
      </c>
      <c r="G31" s="5">
        <f t="shared" si="53"/>
        <v>15</v>
      </c>
      <c r="H31" s="10">
        <f t="shared" ref="H31" si="63">IF(G30&gt;E30,1)+IF(G31&gt;E31,1)+IF(G32&gt;E32,1)</f>
        <v>2</v>
      </c>
      <c r="I31" s="4">
        <f t="shared" ref="I31" si="64">IF(J30&gt;L30,1)+IF(J31&gt;L31,1)+IF(J32&gt;L32,1)</f>
        <v>1</v>
      </c>
      <c r="J31" s="5">
        <f t="shared" si="54"/>
        <v>17</v>
      </c>
      <c r="K31" s="5" t="s">
        <v>42</v>
      </c>
      <c r="L31" s="5">
        <f t="shared" si="55"/>
        <v>16</v>
      </c>
      <c r="M31" s="10">
        <f t="shared" ref="M31" si="65">IF(L30&gt;J30,1)+IF(L31&gt;J31,1)+IF(L32&gt;J32,1)</f>
        <v>2</v>
      </c>
      <c r="N31" s="4">
        <f t="shared" ref="N31" si="66">IF(O30&gt;Q30,1)+IF(O31&gt;Q31,1)+IF(O32&gt;Q32,1)</f>
        <v>0</v>
      </c>
      <c r="O31" s="5">
        <f t="shared" si="56"/>
        <v>13</v>
      </c>
      <c r="P31" s="5" t="s">
        <v>42</v>
      </c>
      <c r="Q31" s="5">
        <f t="shared" si="57"/>
        <v>15</v>
      </c>
      <c r="R31" s="10">
        <f t="shared" ref="R31" si="67">IF(Q30&gt;O30,1)+IF(Q31&gt;O31,1)+IF(Q32&gt;O32,1)</f>
        <v>2</v>
      </c>
      <c r="S31" s="4">
        <f t="shared" ref="S31" si="68">IF(T30&gt;V30,1)+IF(T31&gt;V31,1)+IF(T32&gt;V32,1)</f>
        <v>0</v>
      </c>
      <c r="T31" s="5">
        <f t="shared" si="58"/>
        <v>11</v>
      </c>
      <c r="U31" s="5" t="s">
        <v>42</v>
      </c>
      <c r="V31" s="5">
        <f t="shared" si="59"/>
        <v>15</v>
      </c>
      <c r="W31" s="10">
        <f t="shared" ref="W31" si="69">IF(V30&gt;T30,1)+IF(V31&gt;T31,1)+IF(V32&gt;T32,1)</f>
        <v>2</v>
      </c>
      <c r="X31" s="4">
        <f t="shared" ref="X31" si="70">IF(Y30&gt;AA30,1)+IF(Y31&gt;AA31,1)+IF(Y32&gt;AA32,1)</f>
        <v>2</v>
      </c>
      <c r="Y31" s="5">
        <f t="shared" si="60"/>
        <v>15</v>
      </c>
      <c r="Z31" s="5" t="s">
        <v>42</v>
      </c>
      <c r="AA31" s="5">
        <f t="shared" si="61"/>
        <v>11</v>
      </c>
      <c r="AB31" s="10">
        <f t="shared" ref="AB31" si="71">IF(AA30&gt;Y30,1)+IF(AA31&gt;Y31,1)+IF(AA32&gt;Y32,1)</f>
        <v>1</v>
      </c>
      <c r="AC31" s="104"/>
      <c r="AD31" s="105"/>
      <c r="AE31" s="105"/>
      <c r="AF31" s="105"/>
      <c r="AG31" s="106"/>
      <c r="AH31" s="87"/>
      <c r="AI31" s="78"/>
      <c r="AJ31" s="78"/>
      <c r="AK31" s="78"/>
      <c r="AL31" s="111"/>
      <c r="AM31" s="81"/>
      <c r="AN31" s="91"/>
      <c r="AO31" s="92"/>
      <c r="AP31" s="84"/>
    </row>
    <row r="32" spans="1:42" s="1" customFormat="1" ht="12" customHeight="1" x14ac:dyDescent="0.45">
      <c r="A32" s="149"/>
      <c r="B32" s="150"/>
      <c r="C32" s="151"/>
      <c r="D32" s="4"/>
      <c r="E32" s="5">
        <f t="shared" si="52"/>
        <v>10</v>
      </c>
      <c r="F32" s="5" t="s">
        <v>42</v>
      </c>
      <c r="G32" s="5">
        <f t="shared" si="53"/>
        <v>15</v>
      </c>
      <c r="H32" s="10"/>
      <c r="I32" s="4"/>
      <c r="J32" s="5">
        <f t="shared" si="54"/>
        <v>10</v>
      </c>
      <c r="K32" s="5" t="s">
        <v>42</v>
      </c>
      <c r="L32" s="5">
        <f t="shared" si="55"/>
        <v>15</v>
      </c>
      <c r="M32" s="10"/>
      <c r="N32" s="4"/>
      <c r="O32" s="5">
        <f t="shared" si="56"/>
        <v>0</v>
      </c>
      <c r="P32" s="5" t="s">
        <v>42</v>
      </c>
      <c r="Q32" s="5">
        <f t="shared" si="57"/>
        <v>0</v>
      </c>
      <c r="R32" s="10"/>
      <c r="S32" s="4"/>
      <c r="T32" s="5">
        <f t="shared" si="58"/>
        <v>0</v>
      </c>
      <c r="U32" s="5" t="s">
        <v>42</v>
      </c>
      <c r="V32" s="5">
        <f t="shared" si="59"/>
        <v>0</v>
      </c>
      <c r="W32" s="10"/>
      <c r="X32" s="4"/>
      <c r="Y32" s="5">
        <f t="shared" si="60"/>
        <v>16</v>
      </c>
      <c r="Z32" s="5" t="s">
        <v>42</v>
      </c>
      <c r="AA32" s="5">
        <f t="shared" si="61"/>
        <v>14</v>
      </c>
      <c r="AB32" s="10"/>
      <c r="AC32" s="104"/>
      <c r="AD32" s="105"/>
      <c r="AE32" s="105"/>
      <c r="AF32" s="105"/>
      <c r="AG32" s="106"/>
      <c r="AH32" s="87"/>
      <c r="AI32" s="78"/>
      <c r="AJ32" s="78"/>
      <c r="AK32" s="78"/>
      <c r="AL32" s="111"/>
      <c r="AM32" s="81"/>
      <c r="AN32" s="91"/>
      <c r="AO32" s="92"/>
      <c r="AP32" s="84"/>
    </row>
    <row r="33" spans="1:42" s="1" customFormat="1" ht="12" customHeight="1" x14ac:dyDescent="0.45">
      <c r="A33" s="152"/>
      <c r="B33" s="153"/>
      <c r="C33" s="154"/>
      <c r="D33" s="6"/>
      <c r="E33" s="7"/>
      <c r="F33" s="7"/>
      <c r="G33" s="7"/>
      <c r="H33" s="11"/>
      <c r="I33" s="6"/>
      <c r="J33" s="7"/>
      <c r="K33" s="7"/>
      <c r="L33" s="7"/>
      <c r="M33" s="11"/>
      <c r="N33" s="6"/>
      <c r="O33" s="7"/>
      <c r="P33" s="7"/>
      <c r="Q33" s="7"/>
      <c r="R33" s="11"/>
      <c r="S33" s="6"/>
      <c r="T33" s="7"/>
      <c r="U33" s="7"/>
      <c r="V33" s="7"/>
      <c r="W33" s="11"/>
      <c r="X33" s="6"/>
      <c r="Y33" s="7"/>
      <c r="Z33" s="7"/>
      <c r="AA33" s="7"/>
      <c r="AB33" s="11"/>
      <c r="AC33" s="107"/>
      <c r="AD33" s="108"/>
      <c r="AE33" s="108"/>
      <c r="AF33" s="108"/>
      <c r="AG33" s="109"/>
      <c r="AH33" s="88"/>
      <c r="AI33" s="79"/>
      <c r="AJ33" s="79"/>
      <c r="AK33" s="79"/>
      <c r="AL33" s="112"/>
      <c r="AM33" s="82"/>
      <c r="AN33" s="93"/>
      <c r="AO33" s="94"/>
      <c r="AP33" s="85"/>
    </row>
    <row r="34" spans="1:42" ht="20.399999999999999" customHeight="1" x14ac:dyDescent="0.45"/>
    <row r="35" spans="1:42" x14ac:dyDescent="0.45">
      <c r="B35" s="73" t="s">
        <v>52</v>
      </c>
      <c r="C35" s="73"/>
      <c r="D35" s="73"/>
      <c r="E35" s="73"/>
      <c r="F35" s="73" t="s">
        <v>44</v>
      </c>
      <c r="G35" s="73"/>
      <c r="H35" s="73" t="s">
        <v>60</v>
      </c>
      <c r="I35" s="73"/>
      <c r="J35" s="73"/>
      <c r="K35" s="73"/>
      <c r="L35" s="73"/>
      <c r="M35" s="73"/>
      <c r="N35" s="73"/>
      <c r="O35" s="73"/>
      <c r="P35" s="73" t="s">
        <v>45</v>
      </c>
      <c r="Q35" s="73"/>
      <c r="R35" s="73" t="s">
        <v>61</v>
      </c>
      <c r="S35" s="73"/>
      <c r="T35" s="73"/>
      <c r="U35" s="73"/>
      <c r="V35" s="73"/>
      <c r="W35" s="73"/>
      <c r="X35" s="73"/>
      <c r="Y35" s="73"/>
      <c r="Z35" s="73" t="s">
        <v>49</v>
      </c>
      <c r="AA35" s="73"/>
      <c r="AB35" s="73" t="s">
        <v>62</v>
      </c>
      <c r="AC35" s="73"/>
      <c r="AD35" s="73"/>
      <c r="AE35" s="73"/>
      <c r="AF35" s="73"/>
      <c r="AG35" s="73"/>
      <c r="AH35" s="73"/>
      <c r="AI35" s="73"/>
    </row>
  </sheetData>
  <sheetProtection sheet="1" objects="1" scenarios="1"/>
  <mergeCells count="65">
    <mergeCell ref="AH24:AI28"/>
    <mergeCell ref="AN24:AO28"/>
    <mergeCell ref="A29:C33"/>
    <mergeCell ref="AC29:AG33"/>
    <mergeCell ref="AH29:AI33"/>
    <mergeCell ref="AN29:AO33"/>
    <mergeCell ref="AK29:AL33"/>
    <mergeCell ref="A24:C28"/>
    <mergeCell ref="X24:AB28"/>
    <mergeCell ref="AK24:AL28"/>
    <mergeCell ref="AM24:AM28"/>
    <mergeCell ref="AM29:AM33"/>
    <mergeCell ref="AH14:AI18"/>
    <mergeCell ref="AN14:AO18"/>
    <mergeCell ref="A19:C23"/>
    <mergeCell ref="S19:W23"/>
    <mergeCell ref="AH19:AI23"/>
    <mergeCell ref="AN19:AO23"/>
    <mergeCell ref="AK19:AL23"/>
    <mergeCell ref="A14:C18"/>
    <mergeCell ref="N14:R18"/>
    <mergeCell ref="AK14:AL18"/>
    <mergeCell ref="AM14:AM18"/>
    <mergeCell ref="AM19:AM23"/>
    <mergeCell ref="A9:C13"/>
    <mergeCell ref="I9:M13"/>
    <mergeCell ref="AH9:AI13"/>
    <mergeCell ref="AN9:AO13"/>
    <mergeCell ref="AK9:AL13"/>
    <mergeCell ref="AM9:AM13"/>
    <mergeCell ref="A4:C8"/>
    <mergeCell ref="D4:H8"/>
    <mergeCell ref="AH4:AI8"/>
    <mergeCell ref="AN4:AO8"/>
    <mergeCell ref="AK4:AL8"/>
    <mergeCell ref="AP4:AP8"/>
    <mergeCell ref="AP9:AP13"/>
    <mergeCell ref="AP14:AP18"/>
    <mergeCell ref="AP19:AP23"/>
    <mergeCell ref="AP24:AP28"/>
    <mergeCell ref="AP29:AP33"/>
    <mergeCell ref="AN3:AO3"/>
    <mergeCell ref="B35:E35"/>
    <mergeCell ref="F35:G35"/>
    <mergeCell ref="H35:O35"/>
    <mergeCell ref="P35:Q35"/>
    <mergeCell ref="R35:Y35"/>
    <mergeCell ref="Z35:AA35"/>
    <mergeCell ref="AB35:AI35"/>
    <mergeCell ref="AJ4:AJ8"/>
    <mergeCell ref="AJ9:AJ13"/>
    <mergeCell ref="AJ14:AJ18"/>
    <mergeCell ref="AJ19:AJ23"/>
    <mergeCell ref="AJ24:AJ28"/>
    <mergeCell ref="AJ29:AJ33"/>
    <mergeCell ref="AM4:AM8"/>
    <mergeCell ref="A1:AK1"/>
    <mergeCell ref="A3:C3"/>
    <mergeCell ref="D3:H3"/>
    <mergeCell ref="I3:M3"/>
    <mergeCell ref="N3:R3"/>
    <mergeCell ref="S3:W3"/>
    <mergeCell ref="X3:AB3"/>
    <mergeCell ref="AC3:AG3"/>
    <mergeCell ref="AH3:AL3"/>
  </mergeCells>
  <phoneticPr fontId="17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参加チーム</vt:lpstr>
      <vt:lpstr>ゴールドレディース</vt:lpstr>
      <vt:lpstr>ミドルシルバー</vt:lpstr>
      <vt:lpstr>フリー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yukiharu sasaki</dc:creator>
  <cp:lastModifiedBy>yukiharu sasaki</cp:lastModifiedBy>
  <cp:lastPrinted>2025-11-24T00:38:27Z</cp:lastPrinted>
  <dcterms:created xsi:type="dcterms:W3CDTF">2025-11-14T02:24:00Z</dcterms:created>
  <dcterms:modified xsi:type="dcterms:W3CDTF">2025-11-24T02:31:44Z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